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5895"/>
  </bookViews>
  <sheets>
    <sheet name="Rezultate preliminare sect B " sheetId="6" r:id="rId1"/>
  </sheets>
  <calcPr calcId="152511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" i="6"/>
  <c r="Z16"/>
  <c r="Z11" l="1"/>
  <c r="Z12"/>
  <c r="Z13"/>
  <c r="Z14"/>
  <c r="Z15"/>
  <c r="Z10"/>
  <c r="V17"/>
  <c r="U17"/>
  <c r="S17"/>
  <c r="R17"/>
  <c r="P17"/>
  <c r="O17"/>
  <c r="N17"/>
  <c r="K17"/>
  <c r="H17"/>
  <c r="V16"/>
  <c r="U16"/>
  <c r="S16"/>
  <c r="R16"/>
  <c r="P16"/>
  <c r="O16"/>
  <c r="N16"/>
  <c r="K16"/>
  <c r="H16"/>
  <c r="V15"/>
  <c r="U15"/>
  <c r="S15"/>
  <c r="R15"/>
  <c r="P15"/>
  <c r="O15"/>
  <c r="N15"/>
  <c r="K15"/>
  <c r="H15"/>
  <c r="V14"/>
  <c r="U14"/>
  <c r="S14"/>
  <c r="R14"/>
  <c r="P14"/>
  <c r="O14"/>
  <c r="N14"/>
  <c r="K14"/>
  <c r="H14"/>
  <c r="V13"/>
  <c r="U13"/>
  <c r="S13"/>
  <c r="R13"/>
  <c r="P13"/>
  <c r="O13"/>
  <c r="N13"/>
  <c r="K13"/>
  <c r="H13"/>
  <c r="V12"/>
  <c r="U12"/>
  <c r="S12"/>
  <c r="R12"/>
  <c r="P12"/>
  <c r="O12"/>
  <c r="N12"/>
  <c r="K12"/>
  <c r="H12"/>
  <c r="V11"/>
  <c r="U11"/>
  <c r="S11"/>
  <c r="R11"/>
  <c r="P11"/>
  <c r="O11"/>
  <c r="N11"/>
  <c r="K11"/>
  <c r="H11"/>
  <c r="V10"/>
  <c r="U10"/>
  <c r="S10"/>
  <c r="R10"/>
  <c r="P10"/>
  <c r="O10"/>
  <c r="N10"/>
  <c r="K10"/>
  <c r="H10"/>
  <c r="W16" l="1"/>
  <c r="W17"/>
  <c r="Q16"/>
  <c r="T17"/>
  <c r="Q17"/>
  <c r="Q15"/>
  <c r="T15"/>
  <c r="W14"/>
  <c r="T14"/>
  <c r="Q14"/>
  <c r="W13"/>
  <c r="T13"/>
  <c r="Q13"/>
  <c r="W12"/>
  <c r="Q12"/>
  <c r="W10"/>
  <c r="T10"/>
  <c r="Q10"/>
  <c r="T11"/>
  <c r="Q11"/>
  <c r="W11"/>
  <c r="T12"/>
  <c r="W15"/>
  <c r="T16"/>
  <c r="X12" l="1"/>
  <c r="Y12" s="1"/>
  <c r="X17"/>
  <c r="Y17" s="1"/>
  <c r="X16"/>
  <c r="Y16" s="1"/>
  <c r="X10"/>
  <c r="Y10" s="1"/>
  <c r="X15"/>
  <c r="Y15" s="1"/>
  <c r="X14"/>
  <c r="Y14" s="1"/>
  <c r="X13"/>
  <c r="Y13" s="1"/>
  <c r="X11"/>
  <c r="Y11" s="1"/>
</calcChain>
</file>

<file path=xl/sharedStrings.xml><?xml version="1.0" encoding="utf-8"?>
<sst xmlns="http://schemas.openxmlformats.org/spreadsheetml/2006/main" count="63" uniqueCount="48">
  <si>
    <t>ID</t>
  </si>
  <si>
    <t>P_35_234</t>
  </si>
  <si>
    <t>P_35_455</t>
  </si>
  <si>
    <t>ASOCIATIA PROFESIONALA PATRONATUL ROMAN DIN INDUSTRIA DE MECANICA FINA, OPTICA SI MECATRONICA - APROMECA</t>
  </si>
  <si>
    <t>P_35_464</t>
  </si>
  <si>
    <t>PRO OPTICA S.A.</t>
  </si>
  <si>
    <t>Creșterea capacităţii de cercetare-dezvoltare-inovare în cadrul (clusterului) iStar Cluster prin crearea unei infrastructuri comune de cercetare-dezvoltare-inovare pentru membrii clusterului</t>
  </si>
  <si>
    <t>P_35_468</t>
  </si>
  <si>
    <t>Cluster Inovativ pentru Tehnologii Avansate Pilot in Energii Alternative CITAT-E</t>
  </si>
  <si>
    <t>P_35_476</t>
  </si>
  <si>
    <t>P_35_478</t>
  </si>
  <si>
    <t>P_35_496</t>
  </si>
  <si>
    <t>ASOCIATIA PENTRU INTEGRARE EUROPEANA IOAN SLAVICI TIMISOARA</t>
  </si>
  <si>
    <t>Promovarea excenleței în domeniul mediului  și energiei regenerabile prin entități moderne de tip cluster</t>
  </si>
  <si>
    <t>P_35_505</t>
  </si>
  <si>
    <t>cerinte minime</t>
  </si>
  <si>
    <t>Prag MINIM tehnic indeplinit</t>
  </si>
  <si>
    <t>pondere</t>
  </si>
  <si>
    <t>punctaj neponderat</t>
  </si>
  <si>
    <t>punctaj ponderat</t>
  </si>
  <si>
    <t>Nume Solicitant</t>
  </si>
  <si>
    <t>Titlu</t>
  </si>
  <si>
    <t>Eliminatoriu (Da/Nu)</t>
  </si>
  <si>
    <t>Nr.crt</t>
  </si>
  <si>
    <t>DA</t>
  </si>
  <si>
    <t>≥ 3</t>
  </si>
  <si>
    <t>TOTAL 1</t>
  </si>
  <si>
    <t>TOTAL 2</t>
  </si>
  <si>
    <t>TOTAL 3</t>
  </si>
  <si>
    <t>SCOR TOTAL PONDERAT</t>
  </si>
  <si>
    <t>INCDTIM</t>
  </si>
  <si>
    <t>ASOCIAȚIA CLUSTER MEDGreen</t>
  </si>
  <si>
    <t>ASOCIAȚIA CLUSTER INOVATIV MANAGEMENTUL ENERGIEI ȘI DEZVOLTĂRII DURABILE</t>
  </si>
  <si>
    <t>Asociatia CLUSTER MOBILIER TRANSILVAN</t>
  </si>
  <si>
    <t>ASOCIAȚIA  CLUSTERUL AGRO-FOOD-IND NAPOCA</t>
  </si>
  <si>
    <t>AGROTRANSILVANIA CLUSTER  - Cluster inovativ specializat în domeniul bioeconomiei</t>
  </si>
  <si>
    <t>Centrul de cercetare și dezvoltare tehnologică MEDGreen</t>
  </si>
  <si>
    <t>Conectarea sectorului cercetare-dezvoltare-inovare cu mediul de afaceri prin animarea și promovarea CLUSTERULUI INOVATIV - MANAGEMENTUL ENERGIEI SI DEZVOLTARII DURABILE</t>
  </si>
  <si>
    <t xml:space="preserve">Centru de  Excelență pentru CDI în proiectarea, execuția și controlul roților dințate de precizie cu dantura evolventică </t>
  </si>
  <si>
    <t>CLUSTER MOBILIER TRANSILVAN - Cluster inovativ de interes european</t>
  </si>
  <si>
    <t>REZULTATE PRELIMINARE</t>
  </si>
  <si>
    <t>Tip proiect</t>
  </si>
  <si>
    <t xml:space="preserve">Clustere de inovare </t>
  </si>
  <si>
    <t>Director General</t>
  </si>
  <si>
    <t>DIRECŢIA GENERALĂ ORGANISM INTERMEDIAR PENTRU CERCETARE</t>
  </si>
  <si>
    <t>Dana-Violeta GHEORGHE</t>
  </si>
  <si>
    <t>Valoare MINIMA criterii indeplinit - scor ≥ 3 la fiecare criteriu</t>
  </si>
  <si>
    <r>
      <t>SECȚIUNEA B</t>
    </r>
    <r>
      <rPr>
        <b/>
        <sz val="8"/>
        <color theme="1"/>
        <rFont val="Calibri"/>
        <family val="2"/>
        <charset val="238"/>
        <scheme val="minor"/>
      </rPr>
      <t xml:space="preserve">  </t>
    </r>
    <r>
      <rPr>
        <b/>
        <sz val="8"/>
        <color rgb="FF000000"/>
        <rFont val="Calibri"/>
        <family val="2"/>
        <charset val="238"/>
        <scheme val="minor"/>
      </rPr>
      <t>Cod competiţie POC-A1-A1.1.1-B-2015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</si>
</sst>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5" tint="0.59999389629810485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="68" zoomScaleNormal="68" workbookViewId="0"/>
  </sheetViews>
  <sheetFormatPr defaultColWidth="8.7109375" defaultRowHeight="11.25"/>
  <cols>
    <col min="1" max="1" width="2.85546875" style="9" customWidth="1"/>
    <col min="2" max="2" width="6.85546875" style="9" customWidth="1"/>
    <col min="3" max="3" width="14.7109375" style="9" customWidth="1"/>
    <col min="4" max="4" width="17.5703125" style="9" customWidth="1"/>
    <col min="5" max="5" width="8.42578125" style="9" customWidth="1"/>
    <col min="6" max="7" width="3.42578125" style="9" bestFit="1" customWidth="1"/>
    <col min="8" max="8" width="5.28515625" style="9" customWidth="1"/>
    <col min="9" max="10" width="3.42578125" style="9" bestFit="1" customWidth="1"/>
    <col min="11" max="11" width="4.85546875" style="9" customWidth="1"/>
    <col min="12" max="13" width="3.42578125" style="9" bestFit="1" customWidth="1"/>
    <col min="14" max="14" width="4.7109375" style="9" customWidth="1"/>
    <col min="15" max="15" width="2.85546875" style="9" customWidth="1"/>
    <col min="16" max="16" width="3.42578125" style="9" customWidth="1"/>
    <col min="17" max="17" width="5" style="9" customWidth="1"/>
    <col min="18" max="18" width="3.140625" style="9" customWidth="1"/>
    <col min="19" max="19" width="3.42578125" style="9" customWidth="1"/>
    <col min="20" max="20" width="4.5703125" style="9" customWidth="1"/>
    <col min="21" max="21" width="3" style="9" customWidth="1"/>
    <col min="22" max="22" width="2.85546875" style="9" customWidth="1"/>
    <col min="23" max="23" width="4.7109375" style="9" customWidth="1"/>
    <col min="24" max="24" width="7.42578125" style="9" customWidth="1"/>
    <col min="25" max="25" width="6.42578125" style="9" customWidth="1"/>
    <col min="26" max="16384" width="8.7109375" style="9"/>
  </cols>
  <sheetData>
    <row r="1" spans="1:28"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</row>
    <row r="2" spans="1:28">
      <c r="E2" s="39"/>
      <c r="F2" s="39"/>
      <c r="H2" s="38" t="s">
        <v>40</v>
      </c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28">
      <c r="E3" s="39"/>
      <c r="F3" s="39"/>
      <c r="H3" s="39" t="s">
        <v>47</v>
      </c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28">
      <c r="A4" s="11"/>
      <c r="C4" s="39"/>
      <c r="D4" s="39"/>
      <c r="E4" s="32" t="s">
        <v>41</v>
      </c>
      <c r="G4" s="33" t="s">
        <v>42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28">
      <c r="A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1"/>
      <c r="Q5" s="11"/>
      <c r="R5" s="11"/>
      <c r="S5" s="11"/>
      <c r="T5" s="11"/>
      <c r="U5" s="11"/>
      <c r="V5" s="11"/>
      <c r="W5" s="11"/>
      <c r="X5" s="12"/>
      <c r="Y5" s="12"/>
      <c r="Z5" s="12"/>
      <c r="AA5" s="11"/>
      <c r="AB5" s="11"/>
    </row>
    <row r="6" spans="1:28" ht="22.5">
      <c r="A6" s="11"/>
      <c r="B6" s="13" t="s">
        <v>15</v>
      </c>
      <c r="C6" s="14"/>
      <c r="D6" s="14"/>
      <c r="E6" s="15"/>
      <c r="F6" s="17" t="s">
        <v>25</v>
      </c>
      <c r="G6" s="17" t="s">
        <v>25</v>
      </c>
      <c r="H6" s="17"/>
      <c r="I6" s="17" t="s">
        <v>25</v>
      </c>
      <c r="J6" s="17" t="s">
        <v>25</v>
      </c>
      <c r="K6" s="18"/>
      <c r="L6" s="17" t="s">
        <v>25</v>
      </c>
      <c r="M6" s="17" t="s">
        <v>25</v>
      </c>
      <c r="N6" s="16"/>
      <c r="O6" s="17">
        <v>4</v>
      </c>
      <c r="P6" s="17">
        <v>4</v>
      </c>
      <c r="Q6" s="18"/>
      <c r="R6" s="17">
        <v>3</v>
      </c>
      <c r="S6" s="17">
        <v>3</v>
      </c>
      <c r="T6" s="18"/>
      <c r="U6" s="17">
        <v>3</v>
      </c>
      <c r="V6" s="17">
        <v>3</v>
      </c>
      <c r="W6" s="19"/>
      <c r="X6" s="17">
        <v>60</v>
      </c>
      <c r="AA6" s="11"/>
      <c r="AB6" s="11"/>
    </row>
    <row r="7" spans="1:28">
      <c r="A7" s="11"/>
      <c r="B7" s="20" t="s">
        <v>17</v>
      </c>
      <c r="C7" s="21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3">
        <v>4</v>
      </c>
      <c r="P7" s="23">
        <v>4</v>
      </c>
      <c r="Q7" s="23"/>
      <c r="R7" s="23">
        <v>3</v>
      </c>
      <c r="S7" s="23">
        <v>3</v>
      </c>
      <c r="T7" s="23"/>
      <c r="U7" s="23">
        <v>3</v>
      </c>
      <c r="V7" s="23">
        <v>3</v>
      </c>
      <c r="W7" s="24"/>
      <c r="X7" s="12"/>
      <c r="Y7" s="12"/>
      <c r="Z7" s="12"/>
      <c r="AA7" s="11"/>
      <c r="AB7" s="11"/>
    </row>
    <row r="8" spans="1:28">
      <c r="A8" s="11"/>
      <c r="B8" s="11"/>
      <c r="C8" s="10"/>
      <c r="D8" s="11"/>
      <c r="E8" s="11"/>
      <c r="F8" s="43" t="s">
        <v>18</v>
      </c>
      <c r="G8" s="43"/>
      <c r="H8" s="43"/>
      <c r="I8" s="43"/>
      <c r="J8" s="43"/>
      <c r="K8" s="43"/>
      <c r="L8" s="43"/>
      <c r="M8" s="43"/>
      <c r="N8" s="26"/>
      <c r="O8" s="44" t="s">
        <v>19</v>
      </c>
      <c r="P8" s="44"/>
      <c r="Q8" s="44"/>
      <c r="R8" s="44"/>
      <c r="S8" s="44"/>
      <c r="T8" s="44"/>
      <c r="U8" s="44"/>
      <c r="V8" s="44"/>
      <c r="W8" s="40"/>
      <c r="X8" s="12"/>
      <c r="Y8" s="12"/>
      <c r="Z8" s="12"/>
      <c r="AA8" s="11"/>
      <c r="AB8" s="11"/>
    </row>
    <row r="9" spans="1:28" ht="75" customHeight="1">
      <c r="A9" s="1" t="s">
        <v>23</v>
      </c>
      <c r="B9" s="1" t="s">
        <v>0</v>
      </c>
      <c r="C9" s="2" t="s">
        <v>20</v>
      </c>
      <c r="D9" s="2" t="s">
        <v>21</v>
      </c>
      <c r="E9" s="1" t="s">
        <v>22</v>
      </c>
      <c r="F9" s="3">
        <v>1.1000000000000001</v>
      </c>
      <c r="G9" s="3">
        <v>1.2</v>
      </c>
      <c r="H9" s="34" t="s">
        <v>26</v>
      </c>
      <c r="I9" s="3">
        <v>2.1</v>
      </c>
      <c r="J9" s="3">
        <v>2.2000000000000002</v>
      </c>
      <c r="K9" s="34" t="s">
        <v>27</v>
      </c>
      <c r="L9" s="3">
        <v>3.1</v>
      </c>
      <c r="M9" s="3">
        <v>3.2</v>
      </c>
      <c r="N9" s="34" t="s">
        <v>28</v>
      </c>
      <c r="O9" s="3">
        <v>1.1000000000000001</v>
      </c>
      <c r="P9" s="3">
        <v>1.2</v>
      </c>
      <c r="Q9" s="34" t="s">
        <v>26</v>
      </c>
      <c r="R9" s="3">
        <v>2.1</v>
      </c>
      <c r="S9" s="3">
        <v>2.2000000000000002</v>
      </c>
      <c r="T9" s="34" t="s">
        <v>27</v>
      </c>
      <c r="U9" s="3">
        <v>3.1</v>
      </c>
      <c r="V9" s="3">
        <v>3.2</v>
      </c>
      <c r="W9" s="34" t="s">
        <v>28</v>
      </c>
      <c r="X9" s="5" t="s">
        <v>29</v>
      </c>
      <c r="Y9" s="6" t="s">
        <v>16</v>
      </c>
      <c r="Z9" s="6" t="s">
        <v>46</v>
      </c>
      <c r="AA9" s="7"/>
      <c r="AB9" s="8"/>
    </row>
    <row r="10" spans="1:28" ht="51.75" customHeight="1">
      <c r="A10" s="25">
        <v>1</v>
      </c>
      <c r="B10" s="27" t="s">
        <v>9</v>
      </c>
      <c r="C10" s="27" t="s">
        <v>34</v>
      </c>
      <c r="D10" s="27" t="s">
        <v>35</v>
      </c>
      <c r="E10" s="3" t="s">
        <v>24</v>
      </c>
      <c r="F10" s="28">
        <v>4</v>
      </c>
      <c r="G10" s="28">
        <v>5</v>
      </c>
      <c r="H10" s="4">
        <f t="shared" ref="H10:H17" si="0">F10+G10</f>
        <v>9</v>
      </c>
      <c r="I10" s="2">
        <v>5</v>
      </c>
      <c r="J10" s="2">
        <v>4</v>
      </c>
      <c r="K10" s="34">
        <f t="shared" ref="K10:K17" si="1">I10+J10</f>
        <v>9</v>
      </c>
      <c r="L10" s="2">
        <v>4</v>
      </c>
      <c r="M10" s="2">
        <v>5</v>
      </c>
      <c r="N10" s="34">
        <f t="shared" ref="N10:N17" si="2">L10+M10</f>
        <v>9</v>
      </c>
      <c r="O10" s="29">
        <f>F10*O7</f>
        <v>16</v>
      </c>
      <c r="P10" s="29">
        <f>G10*P7</f>
        <v>20</v>
      </c>
      <c r="Q10" s="34">
        <f t="shared" ref="Q10:Q17" si="3">O10+P10</f>
        <v>36</v>
      </c>
      <c r="R10" s="29">
        <f>I10*R7</f>
        <v>15</v>
      </c>
      <c r="S10" s="29">
        <f>J10*S7</f>
        <v>12</v>
      </c>
      <c r="T10" s="34">
        <f t="shared" ref="T10:T17" si="4">R10+S10</f>
        <v>27</v>
      </c>
      <c r="U10" s="29">
        <f>L10*U7</f>
        <v>12</v>
      </c>
      <c r="V10" s="29">
        <f>M10*V7</f>
        <v>15</v>
      </c>
      <c r="W10" s="34">
        <f t="shared" ref="W10:W17" si="5">U10+V10</f>
        <v>27</v>
      </c>
      <c r="X10" s="34">
        <f t="shared" ref="X10:X17" si="6">Q10+T10+W10</f>
        <v>90</v>
      </c>
      <c r="Y10" s="1" t="str">
        <f>IF(X10&lt;60,"NU","DA")</f>
        <v>DA</v>
      </c>
      <c r="Z10" s="1" t="str">
        <f>IF(OR(F10&lt;3,G10&lt;3,I10&lt;3,J10&lt;3,L10&lt;3,M10&lt;3),"NU","DA")</f>
        <v>DA</v>
      </c>
      <c r="AA10" s="30"/>
      <c r="AB10" s="31"/>
    </row>
    <row r="11" spans="1:28" ht="102" customHeight="1">
      <c r="A11" s="25">
        <v>2</v>
      </c>
      <c r="B11" s="27" t="s">
        <v>4</v>
      </c>
      <c r="C11" s="27" t="s">
        <v>5</v>
      </c>
      <c r="D11" s="27" t="s">
        <v>6</v>
      </c>
      <c r="E11" s="3" t="s">
        <v>24</v>
      </c>
      <c r="F11" s="28">
        <v>4</v>
      </c>
      <c r="G11" s="28">
        <v>4</v>
      </c>
      <c r="H11" s="4">
        <f t="shared" si="0"/>
        <v>8</v>
      </c>
      <c r="I11" s="2">
        <v>5</v>
      </c>
      <c r="J11" s="2">
        <v>3</v>
      </c>
      <c r="K11" s="34">
        <f t="shared" si="1"/>
        <v>8</v>
      </c>
      <c r="L11" s="28">
        <v>3</v>
      </c>
      <c r="M11" s="28">
        <v>5</v>
      </c>
      <c r="N11" s="34">
        <f t="shared" si="2"/>
        <v>8</v>
      </c>
      <c r="O11" s="29">
        <f>F11*O7</f>
        <v>16</v>
      </c>
      <c r="P11" s="29">
        <f>G11*P7</f>
        <v>16</v>
      </c>
      <c r="Q11" s="34">
        <f t="shared" si="3"/>
        <v>32</v>
      </c>
      <c r="R11" s="29">
        <f>I11*R7</f>
        <v>15</v>
      </c>
      <c r="S11" s="29">
        <f>J11*S7</f>
        <v>9</v>
      </c>
      <c r="T11" s="34">
        <f t="shared" si="4"/>
        <v>24</v>
      </c>
      <c r="U11" s="29">
        <f>L11*U7</f>
        <v>9</v>
      </c>
      <c r="V11" s="29">
        <f>M11*V7</f>
        <v>15</v>
      </c>
      <c r="W11" s="34">
        <f t="shared" si="5"/>
        <v>24</v>
      </c>
      <c r="X11" s="34">
        <f t="shared" si="6"/>
        <v>80</v>
      </c>
      <c r="Y11" s="1" t="str">
        <f t="shared" ref="Y11:Y15" si="7">IF(X11&lt;60,"NU","DA")</f>
        <v>DA</v>
      </c>
      <c r="Z11" s="1" t="str">
        <f t="shared" ref="Z11:Z17" si="8">IF(OR(F11&lt;3,G11&lt;3,I11&lt;3,J11&lt;3,L11&lt;3,M11&lt;3),"NU","DA")</f>
        <v>DA</v>
      </c>
      <c r="AA11" s="30"/>
      <c r="AB11" s="31"/>
    </row>
    <row r="12" spans="1:28" ht="42" customHeight="1">
      <c r="A12" s="25">
        <v>3</v>
      </c>
      <c r="B12" s="27" t="s">
        <v>1</v>
      </c>
      <c r="C12" s="27" t="s">
        <v>31</v>
      </c>
      <c r="D12" s="27" t="s">
        <v>36</v>
      </c>
      <c r="E12" s="3" t="s">
        <v>24</v>
      </c>
      <c r="F12" s="28">
        <v>4</v>
      </c>
      <c r="G12" s="28">
        <v>5</v>
      </c>
      <c r="H12" s="4">
        <f t="shared" si="0"/>
        <v>9</v>
      </c>
      <c r="I12" s="2">
        <v>3</v>
      </c>
      <c r="J12" s="2">
        <v>4</v>
      </c>
      <c r="K12" s="34">
        <f t="shared" si="1"/>
        <v>7</v>
      </c>
      <c r="L12" s="2">
        <v>5</v>
      </c>
      <c r="M12" s="2">
        <v>5</v>
      </c>
      <c r="N12" s="34">
        <f t="shared" si="2"/>
        <v>10</v>
      </c>
      <c r="O12" s="29">
        <f>F12*4</f>
        <v>16</v>
      </c>
      <c r="P12" s="29">
        <f>G12*4</f>
        <v>20</v>
      </c>
      <c r="Q12" s="34">
        <f t="shared" si="3"/>
        <v>36</v>
      </c>
      <c r="R12" s="29">
        <f>I12*R7</f>
        <v>9</v>
      </c>
      <c r="S12" s="29">
        <f>J12*S7</f>
        <v>12</v>
      </c>
      <c r="T12" s="34">
        <f t="shared" si="4"/>
        <v>21</v>
      </c>
      <c r="U12" s="29">
        <f>L12*U7</f>
        <v>15</v>
      </c>
      <c r="V12" s="29">
        <f>M12*V7</f>
        <v>15</v>
      </c>
      <c r="W12" s="34">
        <f t="shared" si="5"/>
        <v>30</v>
      </c>
      <c r="X12" s="34">
        <f t="shared" si="6"/>
        <v>87</v>
      </c>
      <c r="Y12" s="1" t="str">
        <f t="shared" si="7"/>
        <v>DA</v>
      </c>
      <c r="Z12" s="1" t="str">
        <f t="shared" si="8"/>
        <v>DA</v>
      </c>
      <c r="AA12" s="30"/>
      <c r="AB12" s="31"/>
    </row>
    <row r="13" spans="1:28" ht="45" customHeight="1">
      <c r="A13" s="25">
        <v>4</v>
      </c>
      <c r="B13" s="27" t="s">
        <v>7</v>
      </c>
      <c r="C13" s="27" t="s">
        <v>30</v>
      </c>
      <c r="D13" s="27" t="s">
        <v>8</v>
      </c>
      <c r="E13" s="3" t="s">
        <v>24</v>
      </c>
      <c r="F13" s="28">
        <v>5</v>
      </c>
      <c r="G13" s="28">
        <v>4</v>
      </c>
      <c r="H13" s="4">
        <f t="shared" si="0"/>
        <v>9</v>
      </c>
      <c r="I13" s="2">
        <v>4</v>
      </c>
      <c r="J13" s="2">
        <v>4</v>
      </c>
      <c r="K13" s="34">
        <f t="shared" si="1"/>
        <v>8</v>
      </c>
      <c r="L13" s="2">
        <v>5</v>
      </c>
      <c r="M13" s="2">
        <v>5</v>
      </c>
      <c r="N13" s="34">
        <f t="shared" si="2"/>
        <v>10</v>
      </c>
      <c r="O13" s="29">
        <f>F13*O7</f>
        <v>20</v>
      </c>
      <c r="P13" s="29">
        <f>G13*P7</f>
        <v>16</v>
      </c>
      <c r="Q13" s="34">
        <f t="shared" si="3"/>
        <v>36</v>
      </c>
      <c r="R13" s="29">
        <f>I13*R7</f>
        <v>12</v>
      </c>
      <c r="S13" s="29">
        <f>J13*S7</f>
        <v>12</v>
      </c>
      <c r="T13" s="34">
        <f t="shared" si="4"/>
        <v>24</v>
      </c>
      <c r="U13" s="29">
        <f>L13*U7</f>
        <v>15</v>
      </c>
      <c r="V13" s="29">
        <f>M13*V7</f>
        <v>15</v>
      </c>
      <c r="W13" s="34">
        <f t="shared" si="5"/>
        <v>30</v>
      </c>
      <c r="X13" s="34">
        <f t="shared" si="6"/>
        <v>90</v>
      </c>
      <c r="Y13" s="1" t="str">
        <f t="shared" si="7"/>
        <v>DA</v>
      </c>
      <c r="Z13" s="1" t="str">
        <f t="shared" si="8"/>
        <v>DA</v>
      </c>
      <c r="AA13" s="30"/>
      <c r="AB13" s="31"/>
    </row>
    <row r="14" spans="1:28" ht="58.5" customHeight="1">
      <c r="A14" s="25">
        <v>5</v>
      </c>
      <c r="B14" s="27" t="s">
        <v>11</v>
      </c>
      <c r="C14" s="27" t="s">
        <v>12</v>
      </c>
      <c r="D14" s="27" t="s">
        <v>13</v>
      </c>
      <c r="E14" s="3" t="s">
        <v>24</v>
      </c>
      <c r="F14" s="28">
        <v>4</v>
      </c>
      <c r="G14" s="28">
        <v>4</v>
      </c>
      <c r="H14" s="4">
        <f t="shared" si="0"/>
        <v>8</v>
      </c>
      <c r="I14" s="2">
        <v>3</v>
      </c>
      <c r="J14" s="42">
        <v>2</v>
      </c>
      <c r="K14" s="34">
        <f t="shared" si="1"/>
        <v>5</v>
      </c>
      <c r="L14" s="2">
        <v>4</v>
      </c>
      <c r="M14" s="2">
        <v>3</v>
      </c>
      <c r="N14" s="34">
        <f t="shared" si="2"/>
        <v>7</v>
      </c>
      <c r="O14" s="29">
        <f>F14*O7</f>
        <v>16</v>
      </c>
      <c r="P14" s="29">
        <f>G14*P7</f>
        <v>16</v>
      </c>
      <c r="Q14" s="34">
        <f t="shared" si="3"/>
        <v>32</v>
      </c>
      <c r="R14" s="29">
        <f>I14*R7</f>
        <v>9</v>
      </c>
      <c r="S14" s="29">
        <f>J14*S7</f>
        <v>6</v>
      </c>
      <c r="T14" s="34">
        <f t="shared" si="4"/>
        <v>15</v>
      </c>
      <c r="U14" s="29">
        <f>L14*U7</f>
        <v>12</v>
      </c>
      <c r="V14" s="29">
        <f>M14*V7</f>
        <v>9</v>
      </c>
      <c r="W14" s="34">
        <f t="shared" si="5"/>
        <v>21</v>
      </c>
      <c r="X14" s="34">
        <f t="shared" si="6"/>
        <v>68</v>
      </c>
      <c r="Y14" s="1" t="str">
        <f t="shared" si="7"/>
        <v>DA</v>
      </c>
      <c r="Z14" s="41" t="str">
        <f t="shared" si="8"/>
        <v>NU</v>
      </c>
      <c r="AA14" s="30"/>
      <c r="AB14" s="31"/>
    </row>
    <row r="15" spans="1:28" ht="93" customHeight="1">
      <c r="A15" s="25">
        <v>6</v>
      </c>
      <c r="B15" s="27" t="s">
        <v>14</v>
      </c>
      <c r="C15" s="27" t="s">
        <v>32</v>
      </c>
      <c r="D15" s="27" t="s">
        <v>37</v>
      </c>
      <c r="E15" s="3" t="s">
        <v>24</v>
      </c>
      <c r="F15" s="28">
        <v>3</v>
      </c>
      <c r="G15" s="28">
        <v>4</v>
      </c>
      <c r="H15" s="34">
        <f t="shared" si="0"/>
        <v>7</v>
      </c>
      <c r="I15" s="2">
        <v>3</v>
      </c>
      <c r="J15" s="2">
        <v>5</v>
      </c>
      <c r="K15" s="34">
        <f t="shared" si="1"/>
        <v>8</v>
      </c>
      <c r="L15" s="2">
        <v>5</v>
      </c>
      <c r="M15" s="2">
        <v>4</v>
      </c>
      <c r="N15" s="34">
        <f t="shared" si="2"/>
        <v>9</v>
      </c>
      <c r="O15" s="29">
        <f>F15*O7</f>
        <v>12</v>
      </c>
      <c r="P15" s="29">
        <f>G15*P7</f>
        <v>16</v>
      </c>
      <c r="Q15" s="34">
        <f t="shared" si="3"/>
        <v>28</v>
      </c>
      <c r="R15" s="29">
        <f>I15*R7</f>
        <v>9</v>
      </c>
      <c r="S15" s="29">
        <f>J15*S7</f>
        <v>15</v>
      </c>
      <c r="T15" s="34">
        <f t="shared" si="4"/>
        <v>24</v>
      </c>
      <c r="U15" s="29">
        <f>L15*U7</f>
        <v>15</v>
      </c>
      <c r="V15" s="29">
        <f>M15*V7</f>
        <v>12</v>
      </c>
      <c r="W15" s="34">
        <f t="shared" si="5"/>
        <v>27</v>
      </c>
      <c r="X15" s="34">
        <f t="shared" si="6"/>
        <v>79</v>
      </c>
      <c r="Y15" s="1" t="str">
        <f t="shared" si="7"/>
        <v>DA</v>
      </c>
      <c r="Z15" s="1" t="str">
        <f t="shared" si="8"/>
        <v>DA</v>
      </c>
      <c r="AA15" s="30"/>
      <c r="AB15" s="31"/>
    </row>
    <row r="16" spans="1:28" ht="56.25" customHeight="1">
      <c r="A16" s="25">
        <v>7</v>
      </c>
      <c r="B16" s="27" t="s">
        <v>2</v>
      </c>
      <c r="C16" s="27" t="s">
        <v>3</v>
      </c>
      <c r="D16" s="27" t="s">
        <v>38</v>
      </c>
      <c r="E16" s="3" t="s">
        <v>24</v>
      </c>
      <c r="F16" s="28">
        <v>4</v>
      </c>
      <c r="G16" s="28">
        <v>4</v>
      </c>
      <c r="H16" s="34">
        <f t="shared" si="0"/>
        <v>8</v>
      </c>
      <c r="I16" s="2">
        <v>3</v>
      </c>
      <c r="J16" s="2">
        <v>3</v>
      </c>
      <c r="K16" s="34">
        <f t="shared" si="1"/>
        <v>6</v>
      </c>
      <c r="L16" s="2">
        <v>4</v>
      </c>
      <c r="M16" s="2">
        <v>4</v>
      </c>
      <c r="N16" s="34">
        <f t="shared" si="2"/>
        <v>8</v>
      </c>
      <c r="O16" s="29">
        <f>F16*O7</f>
        <v>16</v>
      </c>
      <c r="P16" s="29">
        <f>G16*P7</f>
        <v>16</v>
      </c>
      <c r="Q16" s="34">
        <f t="shared" si="3"/>
        <v>32</v>
      </c>
      <c r="R16" s="29">
        <f>I16*R7</f>
        <v>9</v>
      </c>
      <c r="S16" s="29">
        <f>J16*S7</f>
        <v>9</v>
      </c>
      <c r="T16" s="34">
        <f t="shared" si="4"/>
        <v>18</v>
      </c>
      <c r="U16" s="29">
        <f>L16*U7</f>
        <v>12</v>
      </c>
      <c r="V16" s="29">
        <f>M16*V7</f>
        <v>12</v>
      </c>
      <c r="W16" s="34">
        <f t="shared" si="5"/>
        <v>24</v>
      </c>
      <c r="X16" s="34">
        <f t="shared" si="6"/>
        <v>74</v>
      </c>
      <c r="Y16" s="1" t="str">
        <f t="shared" ref="Y16:Y17" si="9">IF(X16&lt;60,"NU","DA")</f>
        <v>DA</v>
      </c>
      <c r="Z16" s="1" t="str">
        <f t="shared" si="8"/>
        <v>DA</v>
      </c>
      <c r="AA16" s="30"/>
      <c r="AB16" s="31"/>
    </row>
    <row r="17" spans="1:28" ht="45">
      <c r="A17" s="25">
        <v>8</v>
      </c>
      <c r="B17" s="27" t="s">
        <v>10</v>
      </c>
      <c r="C17" s="27" t="s">
        <v>33</v>
      </c>
      <c r="D17" s="27" t="s">
        <v>39</v>
      </c>
      <c r="E17" s="3" t="s">
        <v>24</v>
      </c>
      <c r="F17" s="28">
        <v>5</v>
      </c>
      <c r="G17" s="28">
        <v>5</v>
      </c>
      <c r="H17" s="34">
        <f t="shared" si="0"/>
        <v>10</v>
      </c>
      <c r="I17" s="2">
        <v>5</v>
      </c>
      <c r="J17" s="2">
        <v>3</v>
      </c>
      <c r="K17" s="34">
        <f t="shared" si="1"/>
        <v>8</v>
      </c>
      <c r="L17" s="2">
        <v>4</v>
      </c>
      <c r="M17" s="2">
        <v>4</v>
      </c>
      <c r="N17" s="34">
        <f t="shared" si="2"/>
        <v>8</v>
      </c>
      <c r="O17" s="29">
        <f>F17*O7</f>
        <v>20</v>
      </c>
      <c r="P17" s="29">
        <f>G17*P7</f>
        <v>20</v>
      </c>
      <c r="Q17" s="34">
        <f t="shared" si="3"/>
        <v>40</v>
      </c>
      <c r="R17" s="29">
        <f>I17*R7</f>
        <v>15</v>
      </c>
      <c r="S17" s="29">
        <f>J17*S7</f>
        <v>9</v>
      </c>
      <c r="T17" s="34">
        <f t="shared" si="4"/>
        <v>24</v>
      </c>
      <c r="U17" s="29">
        <f>L17*U7</f>
        <v>12</v>
      </c>
      <c r="V17" s="29">
        <f>M17*V7</f>
        <v>12</v>
      </c>
      <c r="W17" s="34">
        <f t="shared" si="5"/>
        <v>24</v>
      </c>
      <c r="X17" s="34">
        <f t="shared" si="6"/>
        <v>88</v>
      </c>
      <c r="Y17" s="1" t="str">
        <f t="shared" si="9"/>
        <v>DA</v>
      </c>
      <c r="Z17" s="1" t="str">
        <f t="shared" si="8"/>
        <v>DA</v>
      </c>
      <c r="AA17" s="30"/>
      <c r="AB17" s="31"/>
    </row>
    <row r="18" spans="1:28">
      <c r="B18" s="35"/>
      <c r="C18" s="35"/>
      <c r="D18" s="35"/>
      <c r="E18" s="35"/>
      <c r="AA18" s="36"/>
      <c r="AB18" s="37"/>
    </row>
    <row r="19" spans="1:28">
      <c r="B19" s="35"/>
      <c r="C19" s="35"/>
      <c r="E19" s="32"/>
      <c r="F19" s="12" t="s">
        <v>43</v>
      </c>
      <c r="G19" s="12"/>
      <c r="H19" s="12"/>
      <c r="AA19" s="36"/>
      <c r="AB19" s="37"/>
    </row>
    <row r="20" spans="1:28">
      <c r="B20" s="35"/>
      <c r="C20" s="35"/>
      <c r="E20" s="32" t="s">
        <v>44</v>
      </c>
      <c r="F20" s="12"/>
      <c r="G20" s="12"/>
      <c r="H20" s="12"/>
      <c r="AA20" s="35"/>
    </row>
    <row r="21" spans="1:28">
      <c r="B21" s="35"/>
      <c r="C21" s="35"/>
      <c r="E21" s="32"/>
      <c r="F21" s="12" t="s">
        <v>45</v>
      </c>
      <c r="G21" s="12"/>
      <c r="H21" s="12"/>
    </row>
    <row r="22" spans="1:28">
      <c r="B22" s="35"/>
      <c r="C22" s="35"/>
      <c r="E22" s="12"/>
      <c r="F22" s="12"/>
      <c r="G22" s="12"/>
      <c r="H22" s="12"/>
    </row>
    <row r="23" spans="1:28">
      <c r="B23" s="35"/>
      <c r="C23" s="35"/>
      <c r="D23" s="35"/>
      <c r="E23" s="35"/>
    </row>
    <row r="24" spans="1:28">
      <c r="B24" s="35"/>
      <c r="C24" s="35"/>
      <c r="D24" s="35"/>
      <c r="E24" s="35"/>
    </row>
    <row r="25" spans="1:28">
      <c r="B25" s="35"/>
      <c r="C25" s="35"/>
      <c r="D25" s="35"/>
      <c r="E25" s="35"/>
    </row>
    <row r="26" spans="1:28">
      <c r="B26" s="35"/>
      <c r="C26" s="35"/>
      <c r="D26" s="35"/>
      <c r="E26" s="35"/>
    </row>
    <row r="27" spans="1:28">
      <c r="B27" s="35"/>
      <c r="C27" s="35"/>
      <c r="D27" s="35"/>
      <c r="E27" s="35"/>
    </row>
    <row r="28" spans="1:28">
      <c r="B28" s="35"/>
      <c r="C28" s="35"/>
      <c r="D28" s="35"/>
      <c r="E28" s="35"/>
    </row>
  </sheetData>
  <mergeCells count="2">
    <mergeCell ref="F8:M8"/>
    <mergeCell ref="O8:V8"/>
  </mergeCells>
  <conditionalFormatting sqref="S9:T16 E9:E17 Y10:Z16">
    <cfRule type="containsText" dxfId="16" priority="23" operator="containsText" text="NU">
      <formula>NOT(ISERROR(SEARCH("NU",E9)))</formula>
    </cfRule>
  </conditionalFormatting>
  <conditionalFormatting sqref="E10:E17 Y10:Z17">
    <cfRule type="containsText" dxfId="15" priority="5" operator="containsText" text="NU">
      <formula>NOT(ISERROR(SEARCH("NU",E10)))</formula>
    </cfRule>
  </conditionalFormatting>
  <conditionalFormatting sqref="Z17">
    <cfRule type="containsText" dxfId="14" priority="2" operator="containsText" text="NU">
      <formula>NOT(ISERROR(SEARCH("NU",Z17)))</formula>
    </cfRule>
  </conditionalFormatting>
  <conditionalFormatting sqref="R9:T16">
    <cfRule type="cellIs" dxfId="13" priority="36" operator="lessThan">
      <formula>#REF!</formula>
    </cfRule>
  </conditionalFormatting>
  <conditionalFormatting sqref="X9 X10:Z17">
    <cfRule type="cellIs" dxfId="12" priority="47" operator="lessThan">
      <formula>#REF!</formula>
    </cfRule>
  </conditionalFormatting>
  <conditionalFormatting sqref="H9:H17 G9:G11">
    <cfRule type="cellIs" dxfId="11" priority="48" operator="lessThan">
      <formula>$K$2+1</formula>
    </cfRule>
  </conditionalFormatting>
  <conditionalFormatting sqref="I9:I16">
    <cfRule type="cellIs" dxfId="10" priority="50" operator="lessThan">
      <formula>$L$2+1</formula>
    </cfRule>
    <cfRule type="cellIs" dxfId="9" priority="51" operator="lessThan">
      <formula>$M$2+1</formula>
    </cfRule>
  </conditionalFormatting>
  <conditionalFormatting sqref="J9:J16">
    <cfRule type="cellIs" dxfId="8" priority="52" operator="lessThan">
      <formula>$M$2+1</formula>
    </cfRule>
  </conditionalFormatting>
  <conditionalFormatting sqref="K9:K16">
    <cfRule type="cellIs" dxfId="7" priority="53" operator="lessThan">
      <formula>$N$2+1</formula>
    </cfRule>
  </conditionalFormatting>
  <conditionalFormatting sqref="G9:G16">
    <cfRule type="cellIs" dxfId="6" priority="54" operator="lessThan">
      <formula>$J$2+1</formula>
    </cfRule>
  </conditionalFormatting>
  <conditionalFormatting sqref="I9:I17">
    <cfRule type="cellIs" dxfId="5" priority="57" operator="lessThan">
      <formula>$L$2+1</formula>
    </cfRule>
  </conditionalFormatting>
  <conditionalFormatting sqref="J9:K17">
    <cfRule type="cellIs" dxfId="4" priority="58" operator="lessThan">
      <formula>$M$2+1</formula>
    </cfRule>
    <cfRule type="cellIs" dxfId="3" priority="59" operator="lessThan">
      <formula>$O$2+1</formula>
    </cfRule>
  </conditionalFormatting>
  <conditionalFormatting sqref="K12:L12 L9:L17">
    <cfRule type="cellIs" dxfId="2" priority="60" operator="lessThan">
      <formula>$O$2+1</formula>
    </cfRule>
  </conditionalFormatting>
  <conditionalFormatting sqref="M9:N17">
    <cfRule type="cellIs" dxfId="1" priority="62" operator="lessThan">
      <formula>$P$2+1</formula>
    </cfRule>
  </conditionalFormatting>
  <conditionalFormatting sqref="G11:G17 F9:F17">
    <cfRule type="cellIs" dxfId="0" priority="63" operator="lessThan">
      <formula>#REF!+1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Rezultate preliminare sect B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Ghiculescu</dc:creator>
  <cp:lastModifiedBy>Florin</cp:lastModifiedBy>
  <dcterms:created xsi:type="dcterms:W3CDTF">2014-05-27T10:24:56Z</dcterms:created>
  <dcterms:modified xsi:type="dcterms:W3CDTF">2015-11-12T06:19:33Z</dcterms:modified>
</cp:coreProperties>
</file>