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9330" activeTab="0"/>
  </bookViews>
  <sheets>
    <sheet name="Luna Iulie 2019"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<sst xmlns="http://schemas.openxmlformats.org/spreadsheetml/2006/main" count="260" uniqueCount="161">
  <si>
    <t>DATA: 31.07.2019</t>
  </si>
  <si>
    <t>PROIECTE DEPUSE</t>
  </si>
  <si>
    <t>PROIECTE RESPINSE si RETRASE</t>
  </si>
  <si>
    <t>Axa prioritara</t>
  </si>
  <si>
    <t>Prioritatea de investitii</t>
  </si>
  <si>
    <t>Nr. Apel</t>
  </si>
  <si>
    <t>Data inchidere apel, ZZ.LL.AA</t>
  </si>
  <si>
    <t>Nr. proiecte depuse</t>
  </si>
  <si>
    <t>valoare totala, Mil LEI</t>
  </si>
  <si>
    <t>valoare eligibila, Mil LEI</t>
  </si>
  <si>
    <t>valoare solicitata, 
Mil LEI</t>
  </si>
  <si>
    <t>Din care nr. Proiecte respinse si retrase</t>
  </si>
  <si>
    <t>valoare totala,  
Mil LEI</t>
  </si>
  <si>
    <t>valoare solicitata, Mil LEI</t>
  </si>
  <si>
    <t>Nr. proiecte in selectie</t>
  </si>
  <si>
    <t>Din care conforme si eligibile</t>
  </si>
  <si>
    <t>Alocare apel/regiuneMil LEI</t>
  </si>
  <si>
    <t>% acoperire alocare apel/regiune</t>
  </si>
  <si>
    <t>1.1.A</t>
  </si>
  <si>
    <t>POR/2018/1/1.1.A./1</t>
  </si>
  <si>
    <t>20.04.2019 12:00:00</t>
  </si>
  <si>
    <t>1.1.B</t>
  </si>
  <si>
    <t>POR/2018/1/1.1.B./1</t>
  </si>
  <si>
    <t>1.1.C</t>
  </si>
  <si>
    <t>POR/2017/1/1.1.C./1</t>
  </si>
  <si>
    <t>25.08.2018 10:00:00</t>
  </si>
  <si>
    <t>2.1.A.1</t>
  </si>
  <si>
    <t>POR/2016/2/2.1/A/1</t>
  </si>
  <si>
    <t>04.05.2017 12:00:00</t>
  </si>
  <si>
    <t>2.1.A.2</t>
  </si>
  <si>
    <t>POR/2019/2/2.1/A/2</t>
  </si>
  <si>
    <t>08.11.2019 12:00:00</t>
  </si>
  <si>
    <t>2.1.B</t>
  </si>
  <si>
    <t>POR/2017/2/2.1/B/1</t>
  </si>
  <si>
    <t>09.07.2018 12:00:00</t>
  </si>
  <si>
    <t>POR/2016/2/2.2/1</t>
  </si>
  <si>
    <t>30.08.2017 12:00:00</t>
  </si>
  <si>
    <t>3.1.A.1</t>
  </si>
  <si>
    <t>POR/2016/3/3.1/A/1</t>
  </si>
  <si>
    <t>16.11.2016 10:00:00</t>
  </si>
  <si>
    <t>3.1.A.2</t>
  </si>
  <si>
    <t>POR/2017/3/3.1/A/2</t>
  </si>
  <si>
    <t>28.02.2018 10:00:00</t>
  </si>
  <si>
    <t>3.1.A_Sist-Fotov</t>
  </si>
  <si>
    <t>POR/2019/3/3.1/A/SISTEME FOTOVOLTAICE/1/7REGIUNI</t>
  </si>
  <si>
    <t>14.09.2019 10:00:00</t>
  </si>
  <si>
    <t>3.1.B</t>
  </si>
  <si>
    <t>POR/2016/3/3.1/B/1</t>
  </si>
  <si>
    <t>04.10.2017 10:00:00</t>
  </si>
  <si>
    <t>3.1.C</t>
  </si>
  <si>
    <t xml:space="preserve">POR/2018/3/3.1/C/1/7 REGIUNI </t>
  </si>
  <si>
    <t>18.10.2018 00:00:00</t>
  </si>
  <si>
    <t>POR/2017/3/3.2/1</t>
  </si>
  <si>
    <t>21.06.2018 12:00:00</t>
  </si>
  <si>
    <t>3.2.SUERD</t>
  </si>
  <si>
    <t>POR/2017/3/3.2/1/SUERD</t>
  </si>
  <si>
    <t>POR/2017/4/4.1/1</t>
  </si>
  <si>
    <t>29.03.2019 12:00:00</t>
  </si>
  <si>
    <t>POR/2017/4/4.2/1</t>
  </si>
  <si>
    <t>POR/2017/4/4.3/1</t>
  </si>
  <si>
    <t>4.4-4.4</t>
  </si>
  <si>
    <t xml:space="preserve">POR/4/2017/4/4.4/4.4/1 </t>
  </si>
  <si>
    <t>4.4-4.5</t>
  </si>
  <si>
    <t>POR/2017/4/4.4/4.5/1</t>
  </si>
  <si>
    <t>POR/2016/5/5.1/1</t>
  </si>
  <si>
    <t>25.11.2016 14:00:00</t>
  </si>
  <si>
    <t>5.1-nefin</t>
  </si>
  <si>
    <t>POR/2018/5/5.1/7REGIUNI/NEFINALIZATE</t>
  </si>
  <si>
    <t>16.07.2018 12:00:00</t>
  </si>
  <si>
    <t>5.2.1</t>
  </si>
  <si>
    <t>POR/2016/5/5.2/1</t>
  </si>
  <si>
    <t>25.11.2016 12:00:00</t>
  </si>
  <si>
    <t>5.2.2</t>
  </si>
  <si>
    <t>POR/2017/5/5.2/2</t>
  </si>
  <si>
    <t>16.10.2017 00:00:00</t>
  </si>
  <si>
    <t>5.2.SUERD</t>
  </si>
  <si>
    <t>POR/2017/5/5.2/SUERD/1</t>
  </si>
  <si>
    <t>28.12.2017 16:00:00</t>
  </si>
  <si>
    <t>6.1-nefin-National</t>
  </si>
  <si>
    <t>POR 2018/6/6.1/6 NEFINALIZATE -NATIONAL</t>
  </si>
  <si>
    <t>17.09.2018 15:00:00</t>
  </si>
  <si>
    <t>6.1.1</t>
  </si>
  <si>
    <t>POR/2016/6/6.1/1</t>
  </si>
  <si>
    <t>6.1.2</t>
  </si>
  <si>
    <t>POR/2017/6/6.1/2</t>
  </si>
  <si>
    <t>13.07.2017 15:00:00</t>
  </si>
  <si>
    <t>7.1.1</t>
  </si>
  <si>
    <t>POR/2016/7/7.1/1</t>
  </si>
  <si>
    <t>05.12.2016 00:00:00</t>
  </si>
  <si>
    <t>7.1.2</t>
  </si>
  <si>
    <t>POR/2017/7/7.1/2</t>
  </si>
  <si>
    <t>7.1.SUERD</t>
  </si>
  <si>
    <t>POR/2017/7/7.1/SUERD/1</t>
  </si>
  <si>
    <t>11.01.2018 10:00:00</t>
  </si>
  <si>
    <t>8.1-8.1.A</t>
  </si>
  <si>
    <t xml:space="preserve">P.O.R/2018/8/8.1/8.1.A/1/7regiuni </t>
  </si>
  <si>
    <t>21.12.2018 00:00:00</t>
  </si>
  <si>
    <t>8.1-8.1.A-Nefin</t>
  </si>
  <si>
    <t xml:space="preserve">POR/2018/8/8.1/1/8.1.A/7 regiuni – Nefinalizate
</t>
  </si>
  <si>
    <t>8.1-8.2.B</t>
  </si>
  <si>
    <t>POR/2017/8/8.1/8.2.B/1</t>
  </si>
  <si>
    <t>18.04.2018 12:00:00</t>
  </si>
  <si>
    <t>8.1-8.2.B-Nefin</t>
  </si>
  <si>
    <t xml:space="preserve">POR/2018/8/8.1/1/8.2.B/7 regiuni – Nefinalizate </t>
  </si>
  <si>
    <t>8.1-8.3.A</t>
  </si>
  <si>
    <t>POR/2017/8/8.1/8.3/A/1</t>
  </si>
  <si>
    <t>04.09.2017 12:00:00</t>
  </si>
  <si>
    <t>8.1-8.3.B</t>
  </si>
  <si>
    <t>POR/2017/8/8.1/8.3/B/1</t>
  </si>
  <si>
    <t>20.04.2018 12:00:00</t>
  </si>
  <si>
    <t>8.1.-8.3.C.1</t>
  </si>
  <si>
    <t>POR/2017/8/8.1/8.3/C</t>
  </si>
  <si>
    <t>30.03.2018 12:00:00</t>
  </si>
  <si>
    <t>8.1.-8.3.C.2</t>
  </si>
  <si>
    <t>P.O.R.2019/8/8.1/8.3/C</t>
  </si>
  <si>
    <t>01.07.2019 00:00:00</t>
  </si>
  <si>
    <t>10.1-10.2</t>
  </si>
  <si>
    <t>POR/2017/10/10.1/10.2/7REGIUNI</t>
  </si>
  <si>
    <t>10.07.2018 12:00:00</t>
  </si>
  <si>
    <t>10.1-10.3</t>
  </si>
  <si>
    <t xml:space="preserve">POR/2017/10/10.1/10.3/7REGIUNI </t>
  </si>
  <si>
    <t>24.07.2018 12:00:00</t>
  </si>
  <si>
    <t>10.1.A</t>
  </si>
  <si>
    <t>POR/10/2017/10/10.1a/7regiuni</t>
  </si>
  <si>
    <t>05.07.2018 00:00:00</t>
  </si>
  <si>
    <t>10.1.B</t>
  </si>
  <si>
    <t>POR/10/2017/10/10.1b/7regiuni</t>
  </si>
  <si>
    <t>POR/2018/13/13.1/1/7 REGIUNI</t>
  </si>
  <si>
    <t>01.10.2018 16:00:00</t>
  </si>
  <si>
    <t>13.1.SUERD</t>
  </si>
  <si>
    <t>POR/2018/13/13.1/1/SUERD</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</si>
  <si>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</si>
  <si>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</si>
  <si>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</si>
  <si>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</si>
  <si>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</si>
  <si>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CONTRACTE SEMNATE</t>
  </si>
  <si>
    <t>Data inchidere apel, LL/ZZ/AA</t>
  </si>
  <si>
    <t>Nr</t>
  </si>
  <si>
    <t>valoare totala, 
Mil LEI</t>
  </si>
  <si>
    <t>valoare eligibila, 
Mil LEI</t>
  </si>
  <si>
    <t>Alocare apel/regiune Mil LEI</t>
  </si>
  <si>
    <t xml:space="preserve">Alocare suplimentara disponibila </t>
  </si>
  <si>
    <t>%</t>
  </si>
  <si>
    <t>valoare</t>
  </si>
  <si>
    <t>8.2-Ambulante</t>
  </si>
  <si>
    <t>P.O.R./2018/8/8.1/8.2/1-Ambulante</t>
  </si>
  <si>
    <t>12.12.2018 12:00:00</t>
  </si>
  <si>
    <t>10.1A/APC</t>
  </si>
  <si>
    <t xml:space="preserve">POR/10/2018/10/10.1a/APC/7regiuni </t>
  </si>
  <si>
    <t>31.12.2020 15:00:00</t>
  </si>
  <si>
    <t>10.1b/APC</t>
  </si>
  <si>
    <t xml:space="preserve">POR/10/2018/10/10.1b/APC/7regiuni </t>
  </si>
  <si>
    <t>ALOCARE NATIONALA</t>
  </si>
  <si>
    <t>Alocare apel este suma solicitata confom Ghidului solicitantului calculata in lei la cursul InforEuro din luna raportarii</t>
  </si>
  <si>
    <t>13.04.2019 12:00:00</t>
  </si>
  <si>
    <t>21.05.2018 12:00:00</t>
  </si>
  <si>
    <t>21.10.2017 12:00:00</t>
  </si>
  <si>
    <t>07.09.2018 19:00:00</t>
  </si>
  <si>
    <t>Curs Infor Euro IULIE 2019</t>
  </si>
  <si>
    <t>POR/2018/8/8.1/1/8.1.A/7 regiuni – Nefinalizate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</si>
</sst>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43">
    <font>
      <sz val="10"/>
      <color rgb="FF000000"/>
      <name val="Arial"/>
      <family val="0"/>
    </font>
    <font>
      <sz val="11"/>
      <color indexed="8"/>
      <name val="Calibri"/>
      <family val="2"/>
    </font>
    <font>
      <sz val="10"/>
      <color indexed="8"/>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Calibri"/>
      <family val="2"/>
    </font>
    <font>
      <sz val="11"/>
      <color rgb="FF000000"/>
      <name val="Calibri"/>
      <family val="2"/>
    </font>
    <font>
      <b/>
      <sz val="11"/>
      <color rgb="FF000000"/>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C000"/>
        <bgColor indexed="64"/>
      </patternFill>
    </fill>
    <fill>
      <patternFill patternType="solid">
        <fgColor rgb="FFDBE5F1"/>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double">
        <color rgb="FF000000"/>
      </right>
      <top/>
      <bottom>
        <color indexed="63"/>
      </bottom>
    </border>
    <border>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double">
        <color rgb="FF000000"/>
      </right>
      <top style="thin">
        <color rgb="FF000000"/>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4">
    <xf numFmtId="0" fontId="0" fillId="0" borderId="0" xfId="0" applyFill="1" applyAlignment="1">
      <alignment/>
    </xf>
    <xf numFmtId="0" fontId="39" fillId="0" borderId="0" xfId="0" applyFont="1" applyFill="1" applyAlignment="1">
      <alignment/>
    </xf>
    <xf numFmtId="0" fontId="40" fillId="0" borderId="0" xfId="0" applyFont="1" applyFill="1" applyAlignment="1">
      <alignment horizontal="center"/>
    </xf>
    <xf numFmtId="49" fontId="40" fillId="0" borderId="0" xfId="0" applyNumberFormat="1" applyFont="1" applyFill="1" applyAlignment="1">
      <alignment horizontal="center"/>
    </xf>
    <xf numFmtId="1" fontId="40" fillId="0" borderId="0" xfId="0" applyNumberFormat="1" applyFont="1" applyFill="1" applyAlignment="1">
      <alignment horizontal="center"/>
    </xf>
    <xf numFmtId="164" fontId="40" fillId="0" borderId="0" xfId="0" applyNumberFormat="1" applyFont="1" applyFill="1" applyAlignment="1">
      <alignment/>
    </xf>
    <xf numFmtId="10" fontId="40" fillId="0" borderId="0" xfId="0" applyNumberFormat="1" applyFont="1" applyFill="1" applyAlignment="1">
      <alignment/>
    </xf>
    <xf numFmtId="0" fontId="40" fillId="0" borderId="0" xfId="0" applyFont="1" applyFill="1" applyAlignment="1">
      <alignment/>
    </xf>
    <xf numFmtId="1" fontId="40" fillId="33" borderId="0" xfId="0" applyNumberFormat="1" applyFont="1" applyFill="1" applyAlignment="1">
      <alignment horizontal="center"/>
    </xf>
    <xf numFmtId="49" fontId="41" fillId="34" borderId="10" xfId="0" applyNumberFormat="1" applyFont="1" applyFill="1" applyBorder="1" applyAlignment="1">
      <alignment horizontal="center" vertical="center" wrapText="1"/>
    </xf>
    <xf numFmtId="0" fontId="41" fillId="34" borderId="10" xfId="0" applyFont="1" applyFill="1" applyBorder="1" applyAlignment="1">
      <alignment horizontal="center" vertical="center" wrapText="1"/>
    </xf>
    <xf numFmtId="1" fontId="41" fillId="34" borderId="10" xfId="0" applyNumberFormat="1" applyFont="1" applyFill="1" applyBorder="1" applyAlignment="1">
      <alignment horizontal="center" vertical="center" wrapText="1"/>
    </xf>
    <xf numFmtId="164" fontId="41" fillId="34" borderId="10" xfId="0" applyNumberFormat="1" applyFont="1" applyFill="1" applyBorder="1" applyAlignment="1">
      <alignment horizontal="center" vertical="center" wrapText="1"/>
    </xf>
    <xf numFmtId="1" fontId="41" fillId="35" borderId="10" xfId="0" applyNumberFormat="1" applyFont="1" applyFill="1" applyBorder="1" applyAlignment="1">
      <alignment horizontal="center" vertical="center" wrapText="1"/>
    </xf>
    <xf numFmtId="10" fontId="41" fillId="34"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xf>
    <xf numFmtId="0" fontId="40" fillId="0" borderId="10" xfId="0" applyFont="1" applyFill="1" applyBorder="1" applyAlignment="1">
      <alignment horizontal="center"/>
    </xf>
    <xf numFmtId="1" fontId="40" fillId="0" borderId="10" xfId="0" applyNumberFormat="1" applyFont="1" applyFill="1" applyBorder="1" applyAlignment="1">
      <alignment horizontal="center"/>
    </xf>
    <xf numFmtId="164" fontId="40" fillId="0" borderId="10" xfId="0" applyNumberFormat="1" applyFont="1" applyFill="1" applyBorder="1" applyAlignment="1">
      <alignment/>
    </xf>
    <xf numFmtId="10" fontId="40" fillId="0" borderId="10" xfId="0" applyNumberFormat="1" applyFont="1" applyFill="1" applyBorder="1" applyAlignment="1">
      <alignment/>
    </xf>
    <xf numFmtId="0" fontId="40" fillId="0" borderId="10" xfId="0" applyFont="1" applyFill="1" applyBorder="1" applyAlignment="1">
      <alignment horizontal="center" wrapText="1"/>
    </xf>
    <xf numFmtId="49" fontId="40" fillId="36" borderId="10" xfId="0" applyNumberFormat="1" applyFont="1" applyFill="1" applyBorder="1" applyAlignment="1">
      <alignment horizontal="center"/>
    </xf>
    <xf numFmtId="0" fontId="40" fillId="36" borderId="10" xfId="0" applyFont="1" applyFill="1" applyBorder="1" applyAlignment="1">
      <alignment horizontal="center"/>
    </xf>
    <xf numFmtId="1" fontId="40" fillId="36" borderId="10" xfId="0" applyNumberFormat="1" applyFont="1" applyFill="1" applyBorder="1" applyAlignment="1">
      <alignment horizontal="center"/>
    </xf>
    <xf numFmtId="164" fontId="40" fillId="36" borderId="10" xfId="0" applyNumberFormat="1" applyFont="1" applyFill="1" applyBorder="1" applyAlignment="1">
      <alignment/>
    </xf>
    <xf numFmtId="10" fontId="40" fillId="36" borderId="10" xfId="0" applyNumberFormat="1" applyFont="1" applyFill="1" applyBorder="1" applyAlignment="1">
      <alignment/>
    </xf>
    <xf numFmtId="1" fontId="41" fillId="0" borderId="10" xfId="0" applyNumberFormat="1" applyFont="1" applyFill="1" applyBorder="1" applyAlignment="1">
      <alignment horizontal="center"/>
    </xf>
    <xf numFmtId="1" fontId="41" fillId="36" borderId="10" xfId="0" applyNumberFormat="1" applyFont="1" applyFill="1" applyBorder="1" applyAlignment="1">
      <alignment horizontal="center"/>
    </xf>
    <xf numFmtId="0" fontId="40" fillId="0" borderId="0" xfId="0" applyFont="1" applyFill="1" applyAlignment="1">
      <alignment horizontal="center" wrapText="1"/>
    </xf>
    <xf numFmtId="1" fontId="40" fillId="0" borderId="0" xfId="0" applyNumberFormat="1" applyFont="1" applyFill="1" applyAlignment="1">
      <alignment/>
    </xf>
    <xf numFmtId="164" fontId="41" fillId="34" borderId="10" xfId="0" applyNumberFormat="1" applyFont="1" applyFill="1" applyBorder="1" applyAlignment="1">
      <alignment horizontal="center" vertical="center" wrapText="1"/>
    </xf>
    <xf numFmtId="49" fontId="41" fillId="0" borderId="0" xfId="0" applyNumberFormat="1" applyFont="1" applyFill="1" applyAlignment="1">
      <alignment horizontal="center"/>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34" borderId="0" xfId="0" applyFont="1" applyFill="1" applyBorder="1" applyAlignment="1">
      <alignment horizontal="center"/>
    </xf>
    <xf numFmtId="0" fontId="41" fillId="34" borderId="14" xfId="0" applyFont="1" applyFill="1" applyBorder="1" applyAlignment="1">
      <alignment horizontal="center"/>
    </xf>
    <xf numFmtId="0" fontId="41" fillId="34" borderId="15" xfId="0" applyFont="1" applyFill="1" applyBorder="1" applyAlignment="1">
      <alignment horizontal="center"/>
    </xf>
    <xf numFmtId="0" fontId="41" fillId="34" borderId="16" xfId="0" applyFont="1" applyFill="1" applyBorder="1" applyAlignment="1">
      <alignment horizontal="center"/>
    </xf>
    <xf numFmtId="0" fontId="41" fillId="34" borderId="17" xfId="0" applyFont="1" applyFill="1" applyBorder="1" applyAlignment="1">
      <alignment horizontal="center"/>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39" fillId="0" borderId="0" xfId="0" applyFont="1" applyFill="1" applyAlignment="1">
      <alignment horizontal="left" wrapText="1"/>
    </xf>
    <xf numFmtId="0" fontId="42" fillId="0" borderId="0" xfId="0" applyFont="1" applyFill="1" applyAlignment="1">
      <alignment horizontal="left" wrapText="1"/>
    </xf>
    <xf numFmtId="164" fontId="41" fillId="34" borderId="10" xfId="0" applyNumberFormat="1" applyFont="1" applyFill="1" applyBorder="1" applyAlignment="1">
      <alignment horizontal="center" vertical="center" wrapText="1"/>
    </xf>
    <xf numFmtId="164" fontId="40" fillId="0" borderId="10" xfId="0" applyNumberFormat="1" applyFont="1" applyFill="1" applyBorder="1" applyAlignment="1">
      <alignment horizontal="right"/>
    </xf>
    <xf numFmtId="164" fontId="40" fillId="0" borderId="10" xfId="0" applyNumberFormat="1" applyFont="1" applyFill="1" applyBorder="1" applyAlignment="1">
      <alignment horizontal="center" wrapText="1"/>
    </xf>
    <xf numFmtId="1" fontId="41" fillId="34" borderId="18" xfId="0" applyNumberFormat="1" applyFont="1" applyFill="1" applyBorder="1" applyAlignment="1">
      <alignment horizontal="center" wrapText="1"/>
    </xf>
    <xf numFmtId="0" fontId="20" fillId="0" borderId="10" xfId="0" applyFont="1" applyFill="1" applyBorder="1" applyAlignment="1">
      <alignment horizontal="center"/>
    </xf>
    <xf numFmtId="0" fontId="20" fillId="36" borderId="10" xfId="0" applyFont="1" applyFill="1" applyBorder="1" applyAlignment="1">
      <alignment horizontal="center"/>
    </xf>
    <xf numFmtId="0" fontId="21" fillId="0" borderId="0" xfId="0" applyFont="1" applyFill="1" applyAlignment="1">
      <alignment horizontal="center"/>
    </xf>
    <xf numFmtId="0" fontId="21" fillId="36" borderId="10" xfId="0" applyFont="1" applyFill="1" applyBorder="1" applyAlignment="1">
      <alignment horizontal="center" vertical="center" wrapText="1"/>
    </xf>
    <xf numFmtId="164" fontId="20" fillId="0" borderId="1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1">
      <selection activeCell="A4" sqref="A4:A6"/>
    </sheetView>
  </sheetViews>
  <sheetFormatPr defaultColWidth="9.140625" defaultRowHeight="12.75"/>
  <cols>
    <col min="1" max="1" width="9.140625" style="2" customWidth="1"/>
    <col min="2" max="2" width="17.57421875" style="3" bestFit="1" customWidth="1"/>
    <col min="3" max="3" width="51.421875" style="2" bestFit="1" customWidth="1"/>
    <col min="4" max="4" width="19.28125" style="2" customWidth="1"/>
    <col min="5" max="5" width="9.421875" style="4" customWidth="1"/>
    <col min="6" max="6" width="14.28125" style="5" customWidth="1"/>
    <col min="7" max="7" width="20.00390625" style="5" customWidth="1"/>
    <col min="8" max="8" width="17.421875" style="5" customWidth="1"/>
    <col min="9" max="9" width="10.57421875" style="4" customWidth="1"/>
    <col min="10" max="10" width="13.7109375" style="5" customWidth="1"/>
    <col min="11" max="11" width="13.57421875" style="5" customWidth="1"/>
    <col min="12" max="12" width="13.7109375" style="5" customWidth="1"/>
    <col min="13" max="13" width="9.140625" style="4" customWidth="1"/>
    <col min="14" max="14" width="10.140625" style="4" customWidth="1"/>
    <col min="15" max="15" width="12.57421875" style="5" customWidth="1"/>
    <col min="16" max="16" width="12.7109375" style="6" customWidth="1"/>
    <col min="17" max="17" width="21.00390625" style="7" customWidth="1"/>
    <col min="18" max="16384" width="9.140625" style="7" customWidth="1"/>
  </cols>
  <sheetData>
    <row r="1" ht="15">
      <c r="B1" s="31" t="s">
        <v>0</v>
      </c>
    </row>
    <row r="2" spans="5:14" ht="15">
      <c r="E2" s="35" t="s">
        <v>1</v>
      </c>
      <c r="F2" s="35"/>
      <c r="G2" s="35"/>
      <c r="H2" s="36"/>
      <c r="I2" s="37" t="s">
        <v>2</v>
      </c>
      <c r="J2" s="38"/>
      <c r="K2" s="38"/>
      <c r="L2" s="39"/>
      <c r="M2" s="8"/>
      <c r="N2" s="8"/>
    </row>
    <row r="3" spans="1:17" ht="75">
      <c r="A3" s="10" t="s">
        <v>3</v>
      </c>
      <c r="B3" s="9" t="s">
        <v>4</v>
      </c>
      <c r="C3" s="10" t="s">
        <v>5</v>
      </c>
      <c r="D3" s="10" t="s">
        <v>6</v>
      </c>
      <c r="E3" s="11" t="s">
        <v>7</v>
      </c>
      <c r="F3" s="12" t="s">
        <v>8</v>
      </c>
      <c r="G3" s="12" t="s">
        <v>9</v>
      </c>
      <c r="H3" s="12" t="s">
        <v>10</v>
      </c>
      <c r="I3" s="11" t="s">
        <v>11</v>
      </c>
      <c r="J3" s="12" t="s">
        <v>12</v>
      </c>
      <c r="K3" s="12" t="s">
        <v>9</v>
      </c>
      <c r="L3" s="12" t="s">
        <v>13</v>
      </c>
      <c r="M3" s="11" t="s">
        <v>14</v>
      </c>
      <c r="N3" s="13" t="s">
        <v>15</v>
      </c>
      <c r="O3" s="12" t="s">
        <v>16</v>
      </c>
      <c r="P3" s="14" t="s">
        <v>17</v>
      </c>
      <c r="Q3" s="52" t="s">
        <v>159</v>
      </c>
    </row>
    <row r="4" spans="1:17" ht="15">
      <c r="A4" s="40">
        <v>1</v>
      </c>
      <c r="B4" s="15" t="s">
        <v>18</v>
      </c>
      <c r="C4" s="16" t="s">
        <v>19</v>
      </c>
      <c r="D4" s="16" t="s">
        <v>20</v>
      </c>
      <c r="E4" s="26">
        <v>6</v>
      </c>
      <c r="F4" s="18">
        <v>78.679335</v>
      </c>
      <c r="G4" s="18">
        <v>66.223952</v>
      </c>
      <c r="H4" s="18">
        <v>40.932054</v>
      </c>
      <c r="I4" s="17">
        <v>2</v>
      </c>
      <c r="J4" s="18">
        <v>55.505259</v>
      </c>
      <c r="K4" s="18">
        <v>45.632847</v>
      </c>
      <c r="L4" s="18">
        <v>27.379708</v>
      </c>
      <c r="M4" s="17">
        <v>4</v>
      </c>
      <c r="N4" s="17">
        <v>0</v>
      </c>
      <c r="O4" s="18">
        <v>30.375486405</v>
      </c>
      <c r="P4" s="19">
        <f aca="true" t="shared" si="0" ref="P4:P47">IF(O4&gt;0,(H4-L4)/O4,"")</f>
        <v>0.44616062502851633</v>
      </c>
      <c r="Q4" s="51">
        <v>4.7223</v>
      </c>
    </row>
    <row r="5" spans="1:16" ht="15">
      <c r="A5" s="41"/>
      <c r="B5" s="15" t="s">
        <v>21</v>
      </c>
      <c r="C5" s="16" t="s">
        <v>22</v>
      </c>
      <c r="D5" s="49" t="s">
        <v>155</v>
      </c>
      <c r="E5" s="26">
        <v>1</v>
      </c>
      <c r="F5" s="18">
        <v>18.460795</v>
      </c>
      <c r="G5" s="18">
        <v>17.900149</v>
      </c>
      <c r="H5" s="18">
        <v>17.542146</v>
      </c>
      <c r="I5" s="17">
        <v>0</v>
      </c>
      <c r="J5" s="18">
        <v>0</v>
      </c>
      <c r="K5" s="18">
        <v>0</v>
      </c>
      <c r="L5" s="18">
        <v>0</v>
      </c>
      <c r="M5" s="17">
        <v>1</v>
      </c>
      <c r="N5" s="17">
        <v>0</v>
      </c>
      <c r="O5" s="18">
        <v>30.0544691733</v>
      </c>
      <c r="P5" s="19">
        <f t="shared" si="0"/>
        <v>0.5836784505774674</v>
      </c>
    </row>
    <row r="6" spans="1:16" ht="15">
      <c r="A6" s="42"/>
      <c r="B6" s="15" t="s">
        <v>23</v>
      </c>
      <c r="C6" s="16" t="s">
        <v>24</v>
      </c>
      <c r="D6" s="49" t="s">
        <v>25</v>
      </c>
      <c r="E6" s="26">
        <v>32</v>
      </c>
      <c r="F6" s="18">
        <v>37.137777</v>
      </c>
      <c r="G6" s="18">
        <v>30.089968</v>
      </c>
      <c r="H6" s="18">
        <v>27.058165</v>
      </c>
      <c r="I6" s="17">
        <v>24</v>
      </c>
      <c r="J6" s="18">
        <v>27.017414</v>
      </c>
      <c r="K6" s="18">
        <v>22.120033</v>
      </c>
      <c r="L6" s="18">
        <v>19.905934</v>
      </c>
      <c r="M6" s="17">
        <v>8</v>
      </c>
      <c r="N6" s="17">
        <v>8</v>
      </c>
      <c r="O6" s="18">
        <v>29.5845200442</v>
      </c>
      <c r="P6" s="19">
        <f t="shared" si="0"/>
        <v>0.24175585709399344</v>
      </c>
    </row>
    <row r="7" spans="1:16" ht="15">
      <c r="A7" s="32">
        <v>2</v>
      </c>
      <c r="B7" s="15" t="s">
        <v>26</v>
      </c>
      <c r="C7" s="16" t="s">
        <v>27</v>
      </c>
      <c r="D7" s="49" t="s">
        <v>28</v>
      </c>
      <c r="E7" s="26">
        <v>482</v>
      </c>
      <c r="F7" s="18">
        <v>501.696105</v>
      </c>
      <c r="G7" s="18">
        <v>424.095844</v>
      </c>
      <c r="H7" s="18">
        <v>344.600671</v>
      </c>
      <c r="I7" s="17">
        <v>249</v>
      </c>
      <c r="J7" s="18">
        <v>255.717438</v>
      </c>
      <c r="K7" s="18">
        <v>217.39742</v>
      </c>
      <c r="L7" s="18">
        <v>176.724489</v>
      </c>
      <c r="M7" s="17">
        <v>0</v>
      </c>
      <c r="N7" s="17">
        <v>0</v>
      </c>
      <c r="O7" s="18">
        <v>290.8653462</v>
      </c>
      <c r="P7" s="19">
        <f t="shared" si="0"/>
        <v>0.5771611647561746</v>
      </c>
    </row>
    <row r="8" spans="1:16" ht="15">
      <c r="A8" s="33"/>
      <c r="B8" s="15" t="s">
        <v>29</v>
      </c>
      <c r="C8" s="16" t="s">
        <v>30</v>
      </c>
      <c r="D8" s="49" t="s">
        <v>31</v>
      </c>
      <c r="E8" s="26">
        <v>52</v>
      </c>
      <c r="F8" s="18">
        <v>59.267152</v>
      </c>
      <c r="G8" s="18">
        <v>50.007891</v>
      </c>
      <c r="H8" s="18">
        <v>40.193314</v>
      </c>
      <c r="I8" s="17">
        <v>1</v>
      </c>
      <c r="J8" s="18">
        <v>1.000283</v>
      </c>
      <c r="K8" s="18">
        <v>0.833137</v>
      </c>
      <c r="L8" s="18">
        <v>0.666509</v>
      </c>
      <c r="M8" s="17">
        <v>51</v>
      </c>
      <c r="N8" s="17">
        <v>0</v>
      </c>
      <c r="O8" s="18">
        <v>124.007598</v>
      </c>
      <c r="P8" s="19">
        <f t="shared" si="0"/>
        <v>0.3187450256072213</v>
      </c>
    </row>
    <row r="9" spans="1:16" ht="15">
      <c r="A9" s="33"/>
      <c r="B9" s="15" t="s">
        <v>32</v>
      </c>
      <c r="C9" s="16" t="s">
        <v>33</v>
      </c>
      <c r="D9" s="49" t="s">
        <v>34</v>
      </c>
      <c r="E9" s="26">
        <v>10</v>
      </c>
      <c r="F9" s="18">
        <v>263.594645</v>
      </c>
      <c r="G9" s="18">
        <v>212.031969</v>
      </c>
      <c r="H9" s="18">
        <v>135.540089</v>
      </c>
      <c r="I9" s="17">
        <v>5</v>
      </c>
      <c r="J9" s="18">
        <v>153.759609</v>
      </c>
      <c r="K9" s="18">
        <v>128.518229</v>
      </c>
      <c r="L9" s="18">
        <v>79.824236</v>
      </c>
      <c r="M9" s="17">
        <v>0</v>
      </c>
      <c r="N9" s="17">
        <v>0</v>
      </c>
      <c r="O9" s="18">
        <v>97.27938</v>
      </c>
      <c r="P9" s="19">
        <f t="shared" si="0"/>
        <v>0.5727406260196147</v>
      </c>
    </row>
    <row r="10" spans="1:16" ht="15">
      <c r="A10" s="34"/>
      <c r="B10" s="15">
        <v>2.2</v>
      </c>
      <c r="C10" s="16" t="s">
        <v>35</v>
      </c>
      <c r="D10" s="49" t="s">
        <v>36</v>
      </c>
      <c r="E10" s="26">
        <v>205</v>
      </c>
      <c r="F10" s="18">
        <v>984.802565</v>
      </c>
      <c r="G10" s="18">
        <v>826.861194</v>
      </c>
      <c r="H10" s="18">
        <v>547.838282</v>
      </c>
      <c r="I10" s="17">
        <v>95</v>
      </c>
      <c r="J10" s="18">
        <v>448.063841</v>
      </c>
      <c r="K10" s="18">
        <v>373.233246</v>
      </c>
      <c r="L10" s="18">
        <v>251.037744</v>
      </c>
      <c r="M10" s="17">
        <v>0</v>
      </c>
      <c r="N10" s="17">
        <v>0</v>
      </c>
      <c r="O10" s="18">
        <v>444.4218817137</v>
      </c>
      <c r="P10" s="19">
        <f t="shared" si="0"/>
        <v>0.6678351139136782</v>
      </c>
    </row>
    <row r="11" spans="1:16" ht="15">
      <c r="A11" s="32">
        <v>3</v>
      </c>
      <c r="B11" s="15" t="s">
        <v>37</v>
      </c>
      <c r="C11" s="16" t="s">
        <v>38</v>
      </c>
      <c r="D11" s="49" t="s">
        <v>39</v>
      </c>
      <c r="E11" s="26">
        <v>7</v>
      </c>
      <c r="F11" s="18">
        <v>31.10859</v>
      </c>
      <c r="G11" s="18">
        <v>29.573199</v>
      </c>
      <c r="H11" s="18">
        <v>17.743919</v>
      </c>
      <c r="I11" s="17">
        <v>4</v>
      </c>
      <c r="J11" s="18">
        <v>27.4909</v>
      </c>
      <c r="K11" s="18">
        <v>26.562216</v>
      </c>
      <c r="L11" s="18">
        <v>15.93733</v>
      </c>
      <c r="M11" s="17">
        <v>0</v>
      </c>
      <c r="N11" s="17">
        <v>0</v>
      </c>
      <c r="O11" s="18">
        <v>146.7687345498</v>
      </c>
      <c r="P11" s="19">
        <f t="shared" si="0"/>
        <v>0.012309086165671135</v>
      </c>
    </row>
    <row r="12" spans="1:16" ht="15">
      <c r="A12" s="33"/>
      <c r="B12" s="15" t="s">
        <v>40</v>
      </c>
      <c r="C12" s="16" t="s">
        <v>41</v>
      </c>
      <c r="D12" s="49" t="s">
        <v>42</v>
      </c>
      <c r="E12" s="26">
        <v>2</v>
      </c>
      <c r="F12" s="18">
        <v>7.299319</v>
      </c>
      <c r="G12" s="18">
        <v>6.84447</v>
      </c>
      <c r="H12" s="18">
        <v>4.106682</v>
      </c>
      <c r="I12" s="17">
        <v>0</v>
      </c>
      <c r="J12" s="18">
        <v>0</v>
      </c>
      <c r="K12" s="18">
        <v>0</v>
      </c>
      <c r="L12" s="18">
        <v>0</v>
      </c>
      <c r="M12" s="17">
        <v>0</v>
      </c>
      <c r="N12" s="17">
        <v>0</v>
      </c>
      <c r="O12" s="18">
        <v>146.7687345498</v>
      </c>
      <c r="P12" s="19">
        <f t="shared" si="0"/>
        <v>0.02798063233696796</v>
      </c>
    </row>
    <row r="13" spans="1:16" ht="15">
      <c r="A13" s="33"/>
      <c r="B13" s="15" t="s">
        <v>43</v>
      </c>
      <c r="C13" s="16" t="s">
        <v>44</v>
      </c>
      <c r="D13" s="49" t="s">
        <v>45</v>
      </c>
      <c r="E13" s="26">
        <v>1</v>
      </c>
      <c r="F13" s="18">
        <v>91.179896</v>
      </c>
      <c r="G13" s="18">
        <v>91.179896</v>
      </c>
      <c r="H13" s="18">
        <v>89.356298</v>
      </c>
      <c r="I13" s="17">
        <v>0</v>
      </c>
      <c r="J13" s="18">
        <v>0</v>
      </c>
      <c r="K13" s="18">
        <v>0</v>
      </c>
      <c r="L13" s="18">
        <v>0</v>
      </c>
      <c r="M13" s="17">
        <v>1</v>
      </c>
      <c r="N13" s="17">
        <v>0</v>
      </c>
      <c r="O13" s="18">
        <v>88.8034276206</v>
      </c>
      <c r="P13" s="19">
        <f t="shared" si="0"/>
        <v>1.00622577747519</v>
      </c>
    </row>
    <row r="14" spans="1:16" ht="15">
      <c r="A14" s="33"/>
      <c r="B14" s="15" t="s">
        <v>46</v>
      </c>
      <c r="C14" s="16" t="s">
        <v>47</v>
      </c>
      <c r="D14" s="49" t="s">
        <v>48</v>
      </c>
      <c r="E14" s="26">
        <v>63</v>
      </c>
      <c r="F14" s="18">
        <v>568.400312</v>
      </c>
      <c r="G14" s="18">
        <v>471.259423</v>
      </c>
      <c r="H14" s="18">
        <v>451.701368</v>
      </c>
      <c r="I14" s="17">
        <v>24</v>
      </c>
      <c r="J14" s="18">
        <v>162.498407</v>
      </c>
      <c r="K14" s="18">
        <v>142.882327</v>
      </c>
      <c r="L14" s="18">
        <v>134.684282</v>
      </c>
      <c r="M14" s="17">
        <v>0</v>
      </c>
      <c r="N14" s="17">
        <v>0</v>
      </c>
      <c r="O14" s="18">
        <v>277.9405763805</v>
      </c>
      <c r="P14" s="19">
        <f t="shared" si="0"/>
        <v>1.140593036570538</v>
      </c>
    </row>
    <row r="15" spans="1:16" ht="15">
      <c r="A15" s="33"/>
      <c r="B15" s="15" t="s">
        <v>49</v>
      </c>
      <c r="C15" s="16" t="s">
        <v>50</v>
      </c>
      <c r="D15" s="49" t="s">
        <v>51</v>
      </c>
      <c r="E15" s="26">
        <v>13</v>
      </c>
      <c r="F15" s="18">
        <v>164.060705</v>
      </c>
      <c r="G15" s="18">
        <v>163.729769</v>
      </c>
      <c r="H15" s="18">
        <v>160.455173</v>
      </c>
      <c r="I15" s="17">
        <v>2</v>
      </c>
      <c r="J15" s="18">
        <v>19.525867</v>
      </c>
      <c r="K15" s="18">
        <v>19.525867</v>
      </c>
      <c r="L15" s="18">
        <v>19.135349</v>
      </c>
      <c r="M15" s="17">
        <v>11</v>
      </c>
      <c r="N15" s="17">
        <v>11</v>
      </c>
      <c r="O15" s="18">
        <v>66.1394193372</v>
      </c>
      <c r="P15" s="19">
        <f t="shared" si="0"/>
        <v>2.1366958678531205</v>
      </c>
    </row>
    <row r="16" spans="1:16" ht="15">
      <c r="A16" s="33"/>
      <c r="B16" s="15">
        <v>3.2</v>
      </c>
      <c r="C16" s="16" t="s">
        <v>52</v>
      </c>
      <c r="D16" s="49" t="s">
        <v>53</v>
      </c>
      <c r="E16" s="26">
        <v>9</v>
      </c>
      <c r="F16" s="18">
        <v>287.612459</v>
      </c>
      <c r="G16" s="18">
        <v>257.214086</v>
      </c>
      <c r="H16" s="18">
        <v>252.051956</v>
      </c>
      <c r="I16" s="17">
        <v>0</v>
      </c>
      <c r="J16" s="18">
        <v>0</v>
      </c>
      <c r="K16" s="18">
        <v>0</v>
      </c>
      <c r="L16" s="18">
        <v>0</v>
      </c>
      <c r="M16" s="17">
        <v>4</v>
      </c>
      <c r="N16" s="17">
        <v>4</v>
      </c>
      <c r="O16" s="18">
        <v>260.21122048350003</v>
      </c>
      <c r="P16" s="19">
        <f t="shared" si="0"/>
        <v>0.9686436869696116</v>
      </c>
    </row>
    <row r="17" spans="1:16" ht="15">
      <c r="A17" s="34"/>
      <c r="B17" s="21" t="s">
        <v>54</v>
      </c>
      <c r="C17" s="22" t="s">
        <v>55</v>
      </c>
      <c r="D17" s="50" t="s">
        <v>156</v>
      </c>
      <c r="E17" s="27">
        <v>1</v>
      </c>
      <c r="F17" s="24">
        <v>27.63268</v>
      </c>
      <c r="G17" s="24">
        <v>27.589363</v>
      </c>
      <c r="H17" s="24">
        <v>27.037576</v>
      </c>
      <c r="I17" s="23">
        <v>1</v>
      </c>
      <c r="J17" s="24">
        <v>27.63268</v>
      </c>
      <c r="K17" s="24">
        <v>27.589363</v>
      </c>
      <c r="L17" s="24">
        <v>27.037576</v>
      </c>
      <c r="M17" s="23">
        <v>0</v>
      </c>
      <c r="N17" s="23">
        <v>0</v>
      </c>
      <c r="O17" s="24">
        <v>261.9713019726</v>
      </c>
      <c r="P17" s="25">
        <f t="shared" si="0"/>
        <v>0</v>
      </c>
    </row>
    <row r="18" spans="1:16" ht="15">
      <c r="A18" s="32">
        <v>4</v>
      </c>
      <c r="B18" s="15">
        <v>4.1</v>
      </c>
      <c r="C18" s="16" t="s">
        <v>56</v>
      </c>
      <c r="D18" s="49" t="s">
        <v>57</v>
      </c>
      <c r="E18" s="26">
        <v>28</v>
      </c>
      <c r="F18" s="18">
        <v>1318.283202</v>
      </c>
      <c r="G18" s="18">
        <v>1194.783453</v>
      </c>
      <c r="H18" s="18">
        <v>1170.887784</v>
      </c>
      <c r="I18" s="17">
        <v>2</v>
      </c>
      <c r="J18" s="18">
        <v>117.24238</v>
      </c>
      <c r="K18" s="18">
        <v>48.003363</v>
      </c>
      <c r="L18" s="18">
        <v>47.043295</v>
      </c>
      <c r="M18" s="17">
        <v>23</v>
      </c>
      <c r="N18" s="17">
        <v>23</v>
      </c>
      <c r="O18" s="18">
        <v>864.676786174</v>
      </c>
      <c r="P18" s="19">
        <f t="shared" si="0"/>
        <v>1.2997278370022616</v>
      </c>
    </row>
    <row r="19" spans="1:16" ht="15">
      <c r="A19" s="33"/>
      <c r="B19" s="15">
        <v>4.2</v>
      </c>
      <c r="C19" s="16" t="s">
        <v>58</v>
      </c>
      <c r="D19" s="49" t="s">
        <v>57</v>
      </c>
      <c r="E19" s="26">
        <v>9</v>
      </c>
      <c r="F19" s="18">
        <v>78.483989</v>
      </c>
      <c r="G19" s="18">
        <v>78.06091</v>
      </c>
      <c r="H19" s="18">
        <v>76.499692</v>
      </c>
      <c r="I19" s="17">
        <v>0</v>
      </c>
      <c r="J19" s="18">
        <v>0</v>
      </c>
      <c r="K19" s="18">
        <v>0</v>
      </c>
      <c r="L19" s="18">
        <v>0</v>
      </c>
      <c r="M19" s="17">
        <v>7</v>
      </c>
      <c r="N19" s="17">
        <v>7</v>
      </c>
      <c r="O19" s="18">
        <v>96.027882434</v>
      </c>
      <c r="P19" s="19">
        <f t="shared" si="0"/>
        <v>0.7966404138150006</v>
      </c>
    </row>
    <row r="20" spans="1:16" ht="15">
      <c r="A20" s="33"/>
      <c r="B20" s="15">
        <v>4.3</v>
      </c>
      <c r="C20" s="16" t="s">
        <v>59</v>
      </c>
      <c r="D20" s="49" t="s">
        <v>57</v>
      </c>
      <c r="E20" s="26">
        <v>8</v>
      </c>
      <c r="F20" s="18">
        <v>61.088259</v>
      </c>
      <c r="G20" s="18">
        <v>59.935805</v>
      </c>
      <c r="H20" s="18">
        <v>58.737089</v>
      </c>
      <c r="I20" s="17">
        <v>0</v>
      </c>
      <c r="J20" s="18">
        <v>0</v>
      </c>
      <c r="K20" s="18">
        <v>0</v>
      </c>
      <c r="L20" s="18">
        <v>0</v>
      </c>
      <c r="M20" s="17">
        <v>7</v>
      </c>
      <c r="N20" s="17">
        <v>6</v>
      </c>
      <c r="O20" s="18">
        <v>45.139492408</v>
      </c>
      <c r="P20" s="19">
        <f t="shared" si="0"/>
        <v>1.3012350353676134</v>
      </c>
    </row>
    <row r="21" spans="1:16" ht="15">
      <c r="A21" s="33"/>
      <c r="B21" s="15" t="s">
        <v>60</v>
      </c>
      <c r="C21" s="16" t="s">
        <v>61</v>
      </c>
      <c r="D21" s="49" t="s">
        <v>57</v>
      </c>
      <c r="E21" s="26">
        <v>16</v>
      </c>
      <c r="F21" s="18">
        <v>61.40577</v>
      </c>
      <c r="G21" s="18">
        <v>50.882238</v>
      </c>
      <c r="H21" s="18">
        <v>49.864593</v>
      </c>
      <c r="I21" s="17">
        <v>0</v>
      </c>
      <c r="J21" s="18">
        <v>0</v>
      </c>
      <c r="K21" s="18">
        <v>0</v>
      </c>
      <c r="L21" s="18">
        <v>0</v>
      </c>
      <c r="M21" s="17">
        <v>14</v>
      </c>
      <c r="N21" s="17">
        <v>14</v>
      </c>
      <c r="O21" s="18">
        <v>39.709977991</v>
      </c>
      <c r="P21" s="19">
        <f t="shared" si="0"/>
        <v>1.2557194821740136</v>
      </c>
    </row>
    <row r="22" spans="1:16" ht="15">
      <c r="A22" s="34"/>
      <c r="B22" s="15" t="s">
        <v>62</v>
      </c>
      <c r="C22" s="16" t="s">
        <v>63</v>
      </c>
      <c r="D22" s="49" t="s">
        <v>57</v>
      </c>
      <c r="E22" s="26">
        <v>8</v>
      </c>
      <c r="F22" s="18">
        <v>54.481278</v>
      </c>
      <c r="G22" s="18">
        <v>52.275939</v>
      </c>
      <c r="H22" s="18">
        <v>51.216022</v>
      </c>
      <c r="I22" s="17">
        <v>0</v>
      </c>
      <c r="J22" s="18">
        <v>0</v>
      </c>
      <c r="K22" s="18">
        <v>0</v>
      </c>
      <c r="L22" s="18">
        <v>0</v>
      </c>
      <c r="M22" s="17">
        <v>8</v>
      </c>
      <c r="N22" s="17">
        <v>8</v>
      </c>
      <c r="O22" s="18">
        <v>19.056530993</v>
      </c>
      <c r="P22" s="19">
        <f t="shared" si="0"/>
        <v>2.68758369604694</v>
      </c>
    </row>
    <row r="23" spans="1:16" ht="15">
      <c r="A23" s="32">
        <v>5</v>
      </c>
      <c r="B23" s="15">
        <v>5.1</v>
      </c>
      <c r="C23" s="16" t="s">
        <v>64</v>
      </c>
      <c r="D23" s="49" t="s">
        <v>65</v>
      </c>
      <c r="E23" s="26">
        <v>74</v>
      </c>
      <c r="F23" s="18">
        <v>951.985784</v>
      </c>
      <c r="G23" s="18">
        <v>936.805889</v>
      </c>
      <c r="H23" s="18">
        <v>917.6715</v>
      </c>
      <c r="I23" s="17">
        <v>39</v>
      </c>
      <c r="J23" s="18">
        <v>531.121945</v>
      </c>
      <c r="K23" s="18">
        <v>523.687035</v>
      </c>
      <c r="L23" s="18">
        <v>512.815232</v>
      </c>
      <c r="M23" s="17">
        <v>5</v>
      </c>
      <c r="N23" s="17">
        <v>5</v>
      </c>
      <c r="O23" s="18">
        <v>202.3916153985</v>
      </c>
      <c r="P23" s="19">
        <f t="shared" si="0"/>
        <v>2.0003608706954394</v>
      </c>
    </row>
    <row r="24" spans="1:16" ht="15">
      <c r="A24" s="33"/>
      <c r="B24" s="15" t="s">
        <v>66</v>
      </c>
      <c r="C24" s="16" t="s">
        <v>67</v>
      </c>
      <c r="D24" s="49" t="s">
        <v>68</v>
      </c>
      <c r="E24" s="26">
        <v>3</v>
      </c>
      <c r="F24" s="18">
        <v>58.992061</v>
      </c>
      <c r="G24" s="18">
        <v>57.321716</v>
      </c>
      <c r="H24" s="18">
        <v>56.175281</v>
      </c>
      <c r="I24" s="17">
        <v>0</v>
      </c>
      <c r="J24" s="18">
        <v>0</v>
      </c>
      <c r="K24" s="18">
        <v>0</v>
      </c>
      <c r="L24" s="18">
        <v>0</v>
      </c>
      <c r="M24" s="17">
        <v>0</v>
      </c>
      <c r="N24" s="17">
        <v>0</v>
      </c>
      <c r="O24" s="18">
        <v>101.198889</v>
      </c>
      <c r="P24" s="19">
        <f t="shared" si="0"/>
        <v>0.5550978034946609</v>
      </c>
    </row>
    <row r="25" spans="1:16" ht="15">
      <c r="A25" s="33"/>
      <c r="B25" s="15" t="s">
        <v>69</v>
      </c>
      <c r="C25" s="16" t="s">
        <v>70</v>
      </c>
      <c r="D25" s="49" t="s">
        <v>71</v>
      </c>
      <c r="E25" s="26">
        <v>16</v>
      </c>
      <c r="F25" s="18">
        <v>147.178227</v>
      </c>
      <c r="G25" s="18">
        <v>146.286704</v>
      </c>
      <c r="H25" s="18">
        <v>143.360969</v>
      </c>
      <c r="I25" s="17">
        <v>11</v>
      </c>
      <c r="J25" s="18">
        <v>109.419993</v>
      </c>
      <c r="K25" s="18">
        <v>109.228361</v>
      </c>
      <c r="L25" s="18">
        <v>107.043793</v>
      </c>
      <c r="M25" s="17">
        <v>0</v>
      </c>
      <c r="N25" s="17">
        <v>0</v>
      </c>
      <c r="O25" s="18">
        <v>57.2307012189</v>
      </c>
      <c r="P25" s="19">
        <f t="shared" si="0"/>
        <v>0.6345750659439159</v>
      </c>
    </row>
    <row r="26" spans="1:16" ht="15">
      <c r="A26" s="33"/>
      <c r="B26" s="15" t="s">
        <v>72</v>
      </c>
      <c r="C26" s="16" t="s">
        <v>73</v>
      </c>
      <c r="D26" s="49" t="s">
        <v>74</v>
      </c>
      <c r="E26" s="26">
        <v>7</v>
      </c>
      <c r="F26" s="18">
        <v>39.729622</v>
      </c>
      <c r="G26" s="18">
        <v>39.158028</v>
      </c>
      <c r="H26" s="18">
        <v>38.366227</v>
      </c>
      <c r="I26" s="17">
        <v>1</v>
      </c>
      <c r="J26" s="18">
        <v>4.170076</v>
      </c>
      <c r="K26" s="18">
        <v>4.170076</v>
      </c>
      <c r="L26" s="18">
        <v>4.084589</v>
      </c>
      <c r="M26" s="17">
        <v>0</v>
      </c>
      <c r="N26" s="17">
        <v>0</v>
      </c>
      <c r="O26" s="18">
        <v>57.2307012189</v>
      </c>
      <c r="P26" s="19">
        <f t="shared" si="0"/>
        <v>0.5990078274399817</v>
      </c>
    </row>
    <row r="27" spans="1:16" ht="15">
      <c r="A27" s="34"/>
      <c r="B27" s="21" t="s">
        <v>75</v>
      </c>
      <c r="C27" s="22" t="s">
        <v>76</v>
      </c>
      <c r="D27" s="50" t="s">
        <v>77</v>
      </c>
      <c r="E27" s="27">
        <v>6</v>
      </c>
      <c r="F27" s="24">
        <v>38.512814</v>
      </c>
      <c r="G27" s="24">
        <v>38.085229</v>
      </c>
      <c r="H27" s="24">
        <v>37.289799</v>
      </c>
      <c r="I27" s="23">
        <v>2</v>
      </c>
      <c r="J27" s="24">
        <v>27.680208</v>
      </c>
      <c r="K27" s="24">
        <v>27.680208</v>
      </c>
      <c r="L27" s="24">
        <v>27.092878</v>
      </c>
      <c r="M27" s="23">
        <v>1</v>
      </c>
      <c r="N27" s="23">
        <v>0</v>
      </c>
      <c r="O27" s="24">
        <v>60.3437830479</v>
      </c>
      <c r="P27" s="25">
        <f t="shared" si="0"/>
        <v>0.16898047296613536</v>
      </c>
    </row>
    <row r="28" spans="1:16" ht="15">
      <c r="A28" s="32">
        <v>6</v>
      </c>
      <c r="B28" s="15" t="s">
        <v>78</v>
      </c>
      <c r="C28" s="16" t="s">
        <v>79</v>
      </c>
      <c r="D28" s="49" t="s">
        <v>80</v>
      </c>
      <c r="E28" s="26">
        <v>2</v>
      </c>
      <c r="F28" s="18">
        <v>25.236821</v>
      </c>
      <c r="G28" s="18">
        <v>24.725767</v>
      </c>
      <c r="H28" s="18">
        <v>24.231251</v>
      </c>
      <c r="I28" s="17">
        <v>0</v>
      </c>
      <c r="J28" s="18">
        <v>0</v>
      </c>
      <c r="K28" s="18">
        <v>0</v>
      </c>
      <c r="L28" s="18">
        <v>0</v>
      </c>
      <c r="M28" s="17">
        <v>0</v>
      </c>
      <c r="N28" s="17">
        <v>0</v>
      </c>
      <c r="O28" s="18">
        <v>767.1072375549</v>
      </c>
      <c r="P28" s="19">
        <f t="shared" si="0"/>
        <v>0.03158782737761072</v>
      </c>
    </row>
    <row r="29" spans="1:16" ht="15">
      <c r="A29" s="33"/>
      <c r="B29" s="15" t="s">
        <v>81</v>
      </c>
      <c r="C29" s="16" t="s">
        <v>82</v>
      </c>
      <c r="D29" s="49" t="s">
        <v>39</v>
      </c>
      <c r="E29" s="26">
        <v>1</v>
      </c>
      <c r="F29" s="18">
        <v>329.716861</v>
      </c>
      <c r="G29" s="18">
        <v>307.885</v>
      </c>
      <c r="H29" s="18">
        <v>301.7273</v>
      </c>
      <c r="I29" s="17">
        <v>1</v>
      </c>
      <c r="J29" s="18">
        <v>329.716861</v>
      </c>
      <c r="K29" s="18">
        <v>307.885</v>
      </c>
      <c r="L29" s="18">
        <v>301.7273</v>
      </c>
      <c r="M29" s="17">
        <v>0</v>
      </c>
      <c r="N29" s="17">
        <v>0</v>
      </c>
      <c r="O29" s="18">
        <v>636.1347192849</v>
      </c>
      <c r="P29" s="19">
        <f t="shared" si="0"/>
        <v>0</v>
      </c>
    </row>
    <row r="30" spans="1:16" ht="15">
      <c r="A30" s="34"/>
      <c r="B30" s="15" t="s">
        <v>83</v>
      </c>
      <c r="C30" s="16" t="s">
        <v>84</v>
      </c>
      <c r="D30" s="49" t="s">
        <v>85</v>
      </c>
      <c r="E30" s="26">
        <v>7</v>
      </c>
      <c r="F30" s="18">
        <v>1570.192247</v>
      </c>
      <c r="G30" s="18">
        <v>1462.254852</v>
      </c>
      <c r="H30" s="18">
        <v>1433.009744</v>
      </c>
      <c r="I30" s="17">
        <v>2</v>
      </c>
      <c r="J30" s="18">
        <v>356.942079</v>
      </c>
      <c r="K30" s="18">
        <v>312.762145</v>
      </c>
      <c r="L30" s="18">
        <v>306.506902</v>
      </c>
      <c r="M30" s="17">
        <v>0</v>
      </c>
      <c r="N30" s="17">
        <v>0</v>
      </c>
      <c r="O30" s="18">
        <v>636.1347192849</v>
      </c>
      <c r="P30" s="19">
        <f t="shared" si="0"/>
        <v>1.770855776063188</v>
      </c>
    </row>
    <row r="31" spans="1:16" ht="15">
      <c r="A31" s="32">
        <v>7</v>
      </c>
      <c r="B31" s="15" t="s">
        <v>86</v>
      </c>
      <c r="C31" s="16" t="s">
        <v>87</v>
      </c>
      <c r="D31" s="49" t="s">
        <v>88</v>
      </c>
      <c r="E31" s="26">
        <v>9</v>
      </c>
      <c r="F31" s="18">
        <v>120.633528</v>
      </c>
      <c r="G31" s="18">
        <v>120.408314</v>
      </c>
      <c r="H31" s="18">
        <v>117.929516</v>
      </c>
      <c r="I31" s="17">
        <v>6</v>
      </c>
      <c r="J31" s="18">
        <v>91.222818</v>
      </c>
      <c r="K31" s="18">
        <v>91.01889</v>
      </c>
      <c r="L31" s="18">
        <v>89.12788</v>
      </c>
      <c r="M31" s="17">
        <v>0</v>
      </c>
      <c r="N31" s="17">
        <v>0</v>
      </c>
      <c r="O31" s="18">
        <v>70.9628285025</v>
      </c>
      <c r="P31" s="19">
        <f t="shared" si="0"/>
        <v>0.4058693348023089</v>
      </c>
    </row>
    <row r="32" spans="1:16" ht="15">
      <c r="A32" s="33"/>
      <c r="B32" s="15" t="s">
        <v>89</v>
      </c>
      <c r="C32" s="16" t="s">
        <v>90</v>
      </c>
      <c r="D32" s="49" t="s">
        <v>157</v>
      </c>
      <c r="E32" s="26">
        <v>4</v>
      </c>
      <c r="F32" s="18">
        <v>68.70181</v>
      </c>
      <c r="G32" s="18">
        <v>68.5048</v>
      </c>
      <c r="H32" s="18">
        <v>67.12397</v>
      </c>
      <c r="I32" s="17">
        <v>1</v>
      </c>
      <c r="J32" s="18">
        <v>19.64274</v>
      </c>
      <c r="K32" s="18">
        <v>19.64274</v>
      </c>
      <c r="L32" s="18">
        <v>19.249885</v>
      </c>
      <c r="M32" s="17">
        <v>0</v>
      </c>
      <c r="N32" s="17">
        <v>0</v>
      </c>
      <c r="O32" s="18">
        <v>70.9628285025</v>
      </c>
      <c r="P32" s="19">
        <f t="shared" si="0"/>
        <v>0.6746360877979013</v>
      </c>
    </row>
    <row r="33" spans="1:16" ht="15">
      <c r="A33" s="34"/>
      <c r="B33" s="21" t="s">
        <v>91</v>
      </c>
      <c r="C33" s="22" t="s">
        <v>92</v>
      </c>
      <c r="D33" s="50" t="s">
        <v>93</v>
      </c>
      <c r="E33" s="27">
        <v>8</v>
      </c>
      <c r="F33" s="24">
        <v>148.51981</v>
      </c>
      <c r="G33" s="24">
        <v>147.915251</v>
      </c>
      <c r="H33" s="24">
        <v>144.956946</v>
      </c>
      <c r="I33" s="23">
        <v>2</v>
      </c>
      <c r="J33" s="24">
        <v>44.449275</v>
      </c>
      <c r="K33" s="24">
        <v>44.449275</v>
      </c>
      <c r="L33" s="24">
        <v>43.56029</v>
      </c>
      <c r="M33" s="23">
        <v>0</v>
      </c>
      <c r="N33" s="23">
        <v>0</v>
      </c>
      <c r="O33" s="24">
        <v>63.5353258914</v>
      </c>
      <c r="P33" s="25">
        <f t="shared" si="0"/>
        <v>1.5959099064560682</v>
      </c>
    </row>
    <row r="34" spans="1:16" ht="15">
      <c r="A34" s="32">
        <v>8</v>
      </c>
      <c r="B34" s="15" t="s">
        <v>94</v>
      </c>
      <c r="C34" s="16" t="s">
        <v>95</v>
      </c>
      <c r="D34" s="49" t="s">
        <v>96</v>
      </c>
      <c r="E34" s="26">
        <v>23</v>
      </c>
      <c r="F34" s="18">
        <v>221.257326</v>
      </c>
      <c r="G34" s="18">
        <v>213.371687</v>
      </c>
      <c r="H34" s="18">
        <v>209.106587</v>
      </c>
      <c r="I34" s="17">
        <v>1</v>
      </c>
      <c r="J34" s="18">
        <v>6.299005</v>
      </c>
      <c r="K34" s="18">
        <v>6.22989</v>
      </c>
      <c r="L34" s="18">
        <v>6.105292</v>
      </c>
      <c r="M34" s="17">
        <v>18</v>
      </c>
      <c r="N34" s="17">
        <v>18</v>
      </c>
      <c r="O34" s="18">
        <v>133.7905607075</v>
      </c>
      <c r="P34" s="19">
        <f t="shared" si="0"/>
        <v>1.5173065568041992</v>
      </c>
    </row>
    <row r="35" spans="1:16" ht="15">
      <c r="A35" s="33"/>
      <c r="B35" s="15" t="s">
        <v>97</v>
      </c>
      <c r="C35" s="16" t="s">
        <v>98</v>
      </c>
      <c r="D35" s="49" t="s">
        <v>158</v>
      </c>
      <c r="E35" s="26">
        <v>5</v>
      </c>
      <c r="F35" s="18">
        <v>96.142898</v>
      </c>
      <c r="G35" s="18">
        <v>96.142898</v>
      </c>
      <c r="H35" s="18">
        <v>85.232764</v>
      </c>
      <c r="I35" s="17">
        <v>0</v>
      </c>
      <c r="J35" s="18">
        <v>0</v>
      </c>
      <c r="K35" s="18">
        <v>0</v>
      </c>
      <c r="L35" s="18">
        <v>0</v>
      </c>
      <c r="M35" s="17">
        <v>0</v>
      </c>
      <c r="N35" s="17">
        <v>0</v>
      </c>
      <c r="O35" s="18">
        <v>557.616489336</v>
      </c>
      <c r="P35" s="19">
        <f t="shared" si="0"/>
        <v>0.15285194328003768</v>
      </c>
    </row>
    <row r="36" spans="1:16" ht="15">
      <c r="A36" s="33"/>
      <c r="B36" s="15" t="s">
        <v>99</v>
      </c>
      <c r="C36" s="16" t="s">
        <v>100</v>
      </c>
      <c r="D36" s="49" t="s">
        <v>101</v>
      </c>
      <c r="E36" s="26">
        <v>5</v>
      </c>
      <c r="F36" s="18">
        <v>50.252387</v>
      </c>
      <c r="G36" s="18">
        <v>34.052704</v>
      </c>
      <c r="H36" s="18">
        <v>33.37165</v>
      </c>
      <c r="I36" s="17">
        <v>0</v>
      </c>
      <c r="J36" s="18">
        <v>0</v>
      </c>
      <c r="K36" s="18">
        <v>0</v>
      </c>
      <c r="L36" s="18">
        <v>0</v>
      </c>
      <c r="M36" s="17">
        <v>2</v>
      </c>
      <c r="N36" s="17">
        <v>2</v>
      </c>
      <c r="O36" s="18">
        <v>291.554802</v>
      </c>
      <c r="P36" s="19">
        <f t="shared" si="0"/>
        <v>0.11446098562286758</v>
      </c>
    </row>
    <row r="37" spans="1:16" ht="15">
      <c r="A37" s="33"/>
      <c r="B37" s="15" t="s">
        <v>102</v>
      </c>
      <c r="C37" s="16" t="s">
        <v>103</v>
      </c>
      <c r="D37" s="49" t="s">
        <v>158</v>
      </c>
      <c r="E37" s="26">
        <v>5</v>
      </c>
      <c r="F37" s="18">
        <v>157.319469</v>
      </c>
      <c r="G37" s="18">
        <v>157.193859</v>
      </c>
      <c r="H37" s="18">
        <v>142.988355</v>
      </c>
      <c r="I37" s="17">
        <v>0</v>
      </c>
      <c r="J37" s="18">
        <v>0</v>
      </c>
      <c r="K37" s="18">
        <v>0</v>
      </c>
      <c r="L37" s="18">
        <v>0</v>
      </c>
      <c r="M37" s="17">
        <v>0</v>
      </c>
      <c r="N37" s="17">
        <v>0</v>
      </c>
      <c r="O37" s="18">
        <v>212.5035</v>
      </c>
      <c r="P37" s="19">
        <f t="shared" si="0"/>
        <v>0.67287529381869</v>
      </c>
    </row>
    <row r="38" spans="1:16" ht="15">
      <c r="A38" s="33"/>
      <c r="B38" s="15" t="s">
        <v>104</v>
      </c>
      <c r="C38" s="16" t="s">
        <v>105</v>
      </c>
      <c r="D38" s="49" t="s">
        <v>106</v>
      </c>
      <c r="E38" s="26">
        <v>17</v>
      </c>
      <c r="F38" s="18">
        <v>52.226598</v>
      </c>
      <c r="G38" s="18">
        <v>49.873649</v>
      </c>
      <c r="H38" s="18">
        <v>48.87204</v>
      </c>
      <c r="I38" s="17">
        <v>3</v>
      </c>
      <c r="J38" s="18">
        <v>11.390865</v>
      </c>
      <c r="K38" s="18">
        <v>10.798548</v>
      </c>
      <c r="L38" s="18">
        <v>10.582551</v>
      </c>
      <c r="M38" s="17">
        <v>0</v>
      </c>
      <c r="N38" s="17">
        <v>0</v>
      </c>
      <c r="O38" s="18">
        <v>22.1546185047</v>
      </c>
      <c r="P38" s="19">
        <f t="shared" si="0"/>
        <v>1.728284736289955</v>
      </c>
    </row>
    <row r="39" spans="1:16" ht="15">
      <c r="A39" s="33"/>
      <c r="B39" s="15" t="s">
        <v>107</v>
      </c>
      <c r="C39" s="16" t="s">
        <v>108</v>
      </c>
      <c r="D39" s="16" t="s">
        <v>109</v>
      </c>
      <c r="E39" s="26">
        <v>6</v>
      </c>
      <c r="F39" s="18">
        <v>23.170975</v>
      </c>
      <c r="G39" s="18">
        <v>22.566491</v>
      </c>
      <c r="H39" s="18">
        <v>22.115158</v>
      </c>
      <c r="I39" s="17">
        <v>0</v>
      </c>
      <c r="J39" s="18">
        <v>0</v>
      </c>
      <c r="K39" s="18">
        <v>0</v>
      </c>
      <c r="L39" s="18">
        <v>0</v>
      </c>
      <c r="M39" s="17">
        <v>0</v>
      </c>
      <c r="N39" s="17">
        <v>0</v>
      </c>
      <c r="O39" s="18">
        <v>77.0537691</v>
      </c>
      <c r="P39" s="19">
        <f t="shared" si="0"/>
        <v>0.2870094254740357</v>
      </c>
    </row>
    <row r="40" spans="1:16" ht="15">
      <c r="A40" s="33"/>
      <c r="B40" s="15" t="s">
        <v>110</v>
      </c>
      <c r="C40" s="16" t="s">
        <v>111</v>
      </c>
      <c r="D40" s="16" t="s">
        <v>112</v>
      </c>
      <c r="E40" s="26">
        <v>1</v>
      </c>
      <c r="F40" s="18">
        <v>5.497999</v>
      </c>
      <c r="G40" s="18">
        <v>4.520688</v>
      </c>
      <c r="H40" s="18">
        <v>4.430274</v>
      </c>
      <c r="I40" s="17">
        <v>0</v>
      </c>
      <c r="J40" s="18">
        <v>0</v>
      </c>
      <c r="K40" s="18">
        <v>0</v>
      </c>
      <c r="L40" s="18">
        <v>0</v>
      </c>
      <c r="M40" s="17">
        <v>0</v>
      </c>
      <c r="N40" s="17">
        <v>0</v>
      </c>
      <c r="O40" s="18">
        <v>346.6262646</v>
      </c>
      <c r="P40" s="19">
        <f t="shared" si="0"/>
        <v>0.012781126107430001</v>
      </c>
    </row>
    <row r="41" spans="1:16" ht="15">
      <c r="A41" s="34"/>
      <c r="B41" s="15" t="s">
        <v>113</v>
      </c>
      <c r="C41" s="16" t="s">
        <v>114</v>
      </c>
      <c r="D41" s="16" t="s">
        <v>115</v>
      </c>
      <c r="E41" s="26">
        <v>9</v>
      </c>
      <c r="F41" s="18">
        <v>44.593361</v>
      </c>
      <c r="G41" s="18">
        <v>38.763516</v>
      </c>
      <c r="H41" s="18">
        <v>37.988246</v>
      </c>
      <c r="I41" s="17">
        <v>0</v>
      </c>
      <c r="J41" s="18">
        <v>0</v>
      </c>
      <c r="K41" s="18">
        <v>0</v>
      </c>
      <c r="L41" s="18">
        <v>0</v>
      </c>
      <c r="M41" s="17">
        <v>9</v>
      </c>
      <c r="N41" s="17">
        <v>0</v>
      </c>
      <c r="O41" s="18">
        <v>372.0337119576</v>
      </c>
      <c r="P41" s="19">
        <f t="shared" si="0"/>
        <v>0.10210968731868429</v>
      </c>
    </row>
    <row r="42" spans="1:16" ht="15">
      <c r="A42" s="32">
        <v>10</v>
      </c>
      <c r="B42" s="15" t="s">
        <v>116</v>
      </c>
      <c r="C42" s="16" t="s">
        <v>117</v>
      </c>
      <c r="D42" s="16" t="s">
        <v>118</v>
      </c>
      <c r="E42" s="26">
        <v>16</v>
      </c>
      <c r="F42" s="18">
        <v>147.200649</v>
      </c>
      <c r="G42" s="18">
        <v>145.827269</v>
      </c>
      <c r="H42" s="18">
        <v>142.903686</v>
      </c>
      <c r="I42" s="17">
        <v>0</v>
      </c>
      <c r="J42" s="18">
        <v>0</v>
      </c>
      <c r="K42" s="18">
        <v>0</v>
      </c>
      <c r="L42" s="18">
        <v>0</v>
      </c>
      <c r="M42" s="17">
        <v>12</v>
      </c>
      <c r="N42" s="17">
        <v>5</v>
      </c>
      <c r="O42" s="18">
        <v>15.8176319103</v>
      </c>
      <c r="P42" s="19">
        <f t="shared" si="0"/>
        <v>9.034455145396645</v>
      </c>
    </row>
    <row r="43" spans="1:16" ht="15">
      <c r="A43" s="33"/>
      <c r="B43" s="15" t="s">
        <v>119</v>
      </c>
      <c r="C43" s="16" t="s">
        <v>120</v>
      </c>
      <c r="D43" s="16" t="s">
        <v>121</v>
      </c>
      <c r="E43" s="26">
        <v>12</v>
      </c>
      <c r="F43" s="18">
        <v>236.540663</v>
      </c>
      <c r="G43" s="18">
        <v>189.650032</v>
      </c>
      <c r="H43" s="18">
        <v>187.825942</v>
      </c>
      <c r="I43" s="17">
        <v>0</v>
      </c>
      <c r="J43" s="18">
        <v>0</v>
      </c>
      <c r="K43" s="18">
        <v>0</v>
      </c>
      <c r="L43" s="18">
        <v>0</v>
      </c>
      <c r="M43" s="17">
        <v>10</v>
      </c>
      <c r="N43" s="17">
        <v>3</v>
      </c>
      <c r="O43" s="18">
        <v>59.106951288</v>
      </c>
      <c r="P43" s="19">
        <f t="shared" si="0"/>
        <v>3.1777301638315554</v>
      </c>
    </row>
    <row r="44" spans="1:16" ht="15">
      <c r="A44" s="33"/>
      <c r="B44" s="15" t="s">
        <v>122</v>
      </c>
      <c r="C44" s="16" t="s">
        <v>123</v>
      </c>
      <c r="D44" s="16" t="s">
        <v>124</v>
      </c>
      <c r="E44" s="26">
        <v>40</v>
      </c>
      <c r="F44" s="18">
        <v>120.498675</v>
      </c>
      <c r="G44" s="18">
        <v>112.351557</v>
      </c>
      <c r="H44" s="18">
        <v>110.098603</v>
      </c>
      <c r="I44" s="17">
        <v>4</v>
      </c>
      <c r="J44" s="18">
        <v>5.43702</v>
      </c>
      <c r="K44" s="18">
        <v>5.273119</v>
      </c>
      <c r="L44" s="18">
        <v>5.164864</v>
      </c>
      <c r="M44" s="17">
        <v>14</v>
      </c>
      <c r="N44" s="17">
        <v>14</v>
      </c>
      <c r="O44" s="18">
        <v>70.6631230107</v>
      </c>
      <c r="P44" s="19">
        <f t="shared" si="0"/>
        <v>1.4849858671560645</v>
      </c>
    </row>
    <row r="45" spans="1:16" ht="15">
      <c r="A45" s="34"/>
      <c r="B45" s="15" t="s">
        <v>125</v>
      </c>
      <c r="C45" s="16" t="s">
        <v>126</v>
      </c>
      <c r="D45" s="16" t="s">
        <v>34</v>
      </c>
      <c r="E45" s="26">
        <v>87</v>
      </c>
      <c r="F45" s="18">
        <v>469.61801</v>
      </c>
      <c r="G45" s="18">
        <v>463.104305</v>
      </c>
      <c r="H45" s="18">
        <v>453.812233</v>
      </c>
      <c r="I45" s="17">
        <v>2</v>
      </c>
      <c r="J45" s="18">
        <v>9.105184</v>
      </c>
      <c r="K45" s="18">
        <v>9.100781</v>
      </c>
      <c r="L45" s="18">
        <v>8.918765</v>
      </c>
      <c r="M45" s="17">
        <v>74</v>
      </c>
      <c r="N45" s="17">
        <v>8</v>
      </c>
      <c r="O45" s="18">
        <v>66.2764463163</v>
      </c>
      <c r="P45" s="19">
        <f t="shared" si="0"/>
        <v>6.712693463930988</v>
      </c>
    </row>
    <row r="46" spans="1:16" ht="15">
      <c r="A46" s="32">
        <v>13</v>
      </c>
      <c r="B46" s="15">
        <v>13.1</v>
      </c>
      <c r="C46" s="16" t="s">
        <v>127</v>
      </c>
      <c r="D46" s="16" t="s">
        <v>128</v>
      </c>
      <c r="E46" s="26">
        <v>34</v>
      </c>
      <c r="F46" s="18">
        <v>653.812706</v>
      </c>
      <c r="G46" s="18">
        <v>619.169937</v>
      </c>
      <c r="H46" s="18">
        <v>606.602433</v>
      </c>
      <c r="I46" s="17">
        <v>0</v>
      </c>
      <c r="J46" s="18">
        <v>0</v>
      </c>
      <c r="K46" s="18">
        <v>0</v>
      </c>
      <c r="L46" s="18">
        <v>0</v>
      </c>
      <c r="M46" s="17">
        <v>34</v>
      </c>
      <c r="N46" s="17">
        <v>6</v>
      </c>
      <c r="O46" s="18">
        <v>125.0363557773</v>
      </c>
      <c r="P46" s="19">
        <f t="shared" si="0"/>
        <v>4.851408450198346</v>
      </c>
    </row>
    <row r="47" spans="1:16" ht="15">
      <c r="A47" s="34"/>
      <c r="B47" s="21" t="s">
        <v>129</v>
      </c>
      <c r="C47" s="22" t="s">
        <v>130</v>
      </c>
      <c r="D47" s="22" t="s">
        <v>128</v>
      </c>
      <c r="E47" s="27">
        <v>36</v>
      </c>
      <c r="F47" s="24">
        <v>642.377406</v>
      </c>
      <c r="G47" s="24">
        <v>621.538144</v>
      </c>
      <c r="H47" s="24">
        <v>608.667109</v>
      </c>
      <c r="I47" s="23">
        <v>2</v>
      </c>
      <c r="J47" s="24">
        <v>20.167007</v>
      </c>
      <c r="K47" s="24">
        <v>20.146699</v>
      </c>
      <c r="L47" s="24">
        <v>19.743765</v>
      </c>
      <c r="M47" s="23">
        <v>34</v>
      </c>
      <c r="N47" s="23">
        <v>13</v>
      </c>
      <c r="O47" s="24">
        <v>284.2741818081</v>
      </c>
      <c r="P47" s="25">
        <f t="shared" si="0"/>
        <v>2.0716736928208066</v>
      </c>
    </row>
  </sheetData>
  <sheetProtection formatCells="0" formatColumns="0" formatRows="0" insertColumns="0" insertRows="0" insertHyperlinks="0" deleteColumns="0" deleteRows="0" sort="0" autoFilter="0" pivotTables="0"/>
  <mergeCells count="12">
    <mergeCell ref="E2:H2"/>
    <mergeCell ref="I2:L2"/>
    <mergeCell ref="A4:A6"/>
    <mergeCell ref="A7:A10"/>
    <mergeCell ref="A11:A17"/>
    <mergeCell ref="A42:A45"/>
    <mergeCell ref="A46:A47"/>
    <mergeCell ref="A18:A22"/>
    <mergeCell ref="A23:A27"/>
    <mergeCell ref="A28:A30"/>
    <mergeCell ref="A31:A33"/>
    <mergeCell ref="A34:A41"/>
  </mergeCells>
  <printOptions/>
  <pageMargins left="0.75" right="0.75" top="1" bottom="1" header="0.5" footer="0.5"/>
  <pageSetup fitToHeight="0" horizontalDpi="600" verticalDpi="600" orientation="landscape" scale="45"/>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C5" sqref="C5"/>
    </sheetView>
  </sheetViews>
  <sheetFormatPr defaultColWidth="9.140625" defaultRowHeight="12.75"/>
  <cols>
    <col min="1" max="16384" width="9.140625" style="1" customWidth="1"/>
  </cols>
  <sheetData>
    <row r="1" spans="1:7" ht="39" customHeight="1">
      <c r="A1" s="43" t="s">
        <v>131</v>
      </c>
      <c r="B1" s="43"/>
      <c r="C1" s="43"/>
      <c r="D1" s="43"/>
      <c r="E1" s="43"/>
      <c r="F1" s="43"/>
      <c r="G1" s="43"/>
    </row>
    <row r="2" spans="1:7" ht="40.5" customHeight="1">
      <c r="A2" s="43" t="s">
        <v>132</v>
      </c>
      <c r="B2" s="43"/>
      <c r="C2" s="43"/>
      <c r="D2" s="43"/>
      <c r="E2" s="43"/>
      <c r="F2" s="43"/>
      <c r="G2" s="43"/>
    </row>
    <row r="3" spans="1:7" ht="24.75" customHeight="1">
      <c r="A3" s="43" t="s">
        <v>133</v>
      </c>
      <c r="B3" s="43"/>
      <c r="C3" s="43"/>
      <c r="D3" s="43"/>
      <c r="E3" s="43"/>
      <c r="F3" s="43"/>
      <c r="G3" s="43"/>
    </row>
    <row r="4" spans="1:7" ht="27" customHeight="1">
      <c r="A4" s="44" t="s">
        <v>154</v>
      </c>
      <c r="B4" s="44"/>
      <c r="C4" s="44"/>
      <c r="D4" s="44"/>
      <c r="E4" s="44"/>
      <c r="F4" s="44"/>
      <c r="G4" s="44"/>
    </row>
    <row r="5" ht="13.5" customHeight="1">
      <c r="A5" s="1" t="s">
        <v>134</v>
      </c>
    </row>
    <row r="6" ht="12.75">
      <c r="A6" s="1" t="s">
        <v>135</v>
      </c>
    </row>
  </sheetData>
  <sheetProtection formatCells="0" formatColumns="0" formatRows="0" insertColumns="0" insertRows="0" insertHyperlinks="0" deleteColumns="0" deleteRows="0" sort="0" autoFilter="0" pivotTables="0"/>
  <mergeCells count="4">
    <mergeCell ref="A1:G1"/>
    <mergeCell ref="A2:G2"/>
    <mergeCell ref="A3:G3"/>
    <mergeCell ref="A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6"/>
  <sheetViews>
    <sheetView zoomScalePageLayoutView="0" workbookViewId="0" topLeftCell="A1">
      <pane xSplit="3" ySplit="2" topLeftCell="D3" activePane="bottomRight" state="frozen"/>
      <selection pane="topLeft" activeCell="A1" sqref="A1"/>
      <selection pane="topRight" activeCell="A1" sqref="A1"/>
      <selection pane="bottomLeft" activeCell="A1" sqref="A1"/>
      <selection pane="bottomRight" activeCell="A4" sqref="A4:A6"/>
    </sheetView>
  </sheetViews>
  <sheetFormatPr defaultColWidth="9.140625" defaultRowHeight="12.75"/>
  <cols>
    <col min="1" max="1" width="9.7109375" style="2" customWidth="1"/>
    <col min="2" max="2" width="17.57421875" style="3" bestFit="1" customWidth="1"/>
    <col min="3" max="3" width="40.57421875" style="28" bestFit="1" customWidth="1"/>
    <col min="4" max="4" width="18.00390625" style="5" bestFit="1" customWidth="1"/>
    <col min="5" max="5" width="7.00390625" style="29" customWidth="1"/>
    <col min="6" max="6" width="13.8515625" style="5" customWidth="1"/>
    <col min="7" max="7" width="9.140625" style="5" bestFit="1" customWidth="1"/>
    <col min="8" max="8" width="9.57421875" style="5" bestFit="1" customWidth="1"/>
    <col min="9" max="9" width="16.00390625" style="5" bestFit="1" customWidth="1"/>
    <col min="10" max="10" width="8.140625" style="6" bestFit="1" customWidth="1"/>
    <col min="11" max="11" width="7.57421875" style="5" bestFit="1" customWidth="1"/>
    <col min="12" max="12" width="12.7109375" style="6" customWidth="1"/>
    <col min="13" max="16384" width="9.140625" style="7" customWidth="1"/>
  </cols>
  <sheetData>
    <row r="1" spans="2:11" ht="15.75" customHeight="1">
      <c r="B1" s="31" t="s">
        <v>0</v>
      </c>
      <c r="D1" s="48" t="s">
        <v>136</v>
      </c>
      <c r="E1" s="48"/>
      <c r="F1" s="48"/>
      <c r="G1" s="48"/>
      <c r="H1" s="48"/>
      <c r="I1" s="48"/>
      <c r="J1" s="48"/>
      <c r="K1" s="48"/>
    </row>
    <row r="2" spans="1:12" ht="45">
      <c r="A2" s="10" t="s">
        <v>3</v>
      </c>
      <c r="B2" s="9" t="s">
        <v>4</v>
      </c>
      <c r="C2" s="10" t="s">
        <v>5</v>
      </c>
      <c r="D2" s="10" t="s">
        <v>137</v>
      </c>
      <c r="E2" s="11" t="s">
        <v>138</v>
      </c>
      <c r="F2" s="30" t="s">
        <v>139</v>
      </c>
      <c r="G2" s="30" t="s">
        <v>140</v>
      </c>
      <c r="H2" s="30" t="s">
        <v>10</v>
      </c>
      <c r="I2" s="30" t="s">
        <v>141</v>
      </c>
      <c r="J2" s="45" t="s">
        <v>142</v>
      </c>
      <c r="K2" s="45"/>
      <c r="L2" s="14" t="s">
        <v>17</v>
      </c>
    </row>
    <row r="3" spans="1:12" ht="15">
      <c r="A3" s="10"/>
      <c r="B3" s="9"/>
      <c r="C3" s="10"/>
      <c r="D3" s="30"/>
      <c r="E3" s="11"/>
      <c r="F3" s="30"/>
      <c r="G3" s="30"/>
      <c r="H3" s="30"/>
      <c r="I3" s="30"/>
      <c r="J3" s="14" t="s">
        <v>143</v>
      </c>
      <c r="K3" s="30" t="s">
        <v>144</v>
      </c>
      <c r="L3" s="14"/>
    </row>
    <row r="4" spans="1:12" ht="15">
      <c r="A4" s="32">
        <v>2</v>
      </c>
      <c r="B4" s="15" t="s">
        <v>26</v>
      </c>
      <c r="C4" s="20" t="s">
        <v>27</v>
      </c>
      <c r="D4" s="18" t="s">
        <v>28</v>
      </c>
      <c r="E4" s="26">
        <v>227</v>
      </c>
      <c r="F4" s="18">
        <v>241.565922</v>
      </c>
      <c r="G4" s="18">
        <v>203.111493</v>
      </c>
      <c r="H4" s="18">
        <v>165.007179</v>
      </c>
      <c r="I4" s="18">
        <v>290.8653462</v>
      </c>
      <c r="J4" s="19">
        <v>1.5</v>
      </c>
      <c r="K4" s="18">
        <f aca="true" t="shared" si="0" ref="K4:K34">IF(AND(I4&gt;0,J4&gt;0),I4*J4,"")</f>
        <v>436.29801929999996</v>
      </c>
      <c r="L4" s="19">
        <f aca="true" t="shared" si="1" ref="L4:L36">IF(I4&gt;0,H4/I4,"")</f>
        <v>0.5672974837179143</v>
      </c>
    </row>
    <row r="5" spans="1:12" ht="15">
      <c r="A5" s="33"/>
      <c r="B5" s="15" t="s">
        <v>32</v>
      </c>
      <c r="C5" s="20" t="s">
        <v>33</v>
      </c>
      <c r="D5" s="18" t="s">
        <v>34</v>
      </c>
      <c r="E5" s="26">
        <v>5</v>
      </c>
      <c r="F5" s="18">
        <v>109.835037</v>
      </c>
      <c r="G5" s="18">
        <v>83.51374</v>
      </c>
      <c r="H5" s="18">
        <v>55.715854</v>
      </c>
      <c r="I5" s="18">
        <v>97.27938</v>
      </c>
      <c r="J5" s="19">
        <v>1.5</v>
      </c>
      <c r="K5" s="18">
        <f t="shared" si="0"/>
        <v>145.91907</v>
      </c>
      <c r="L5" s="19">
        <f t="shared" si="1"/>
        <v>0.5727406362992856</v>
      </c>
    </row>
    <row r="6" spans="1:12" ht="15">
      <c r="A6" s="34"/>
      <c r="B6" s="15">
        <v>2.2</v>
      </c>
      <c r="C6" s="20" t="s">
        <v>35</v>
      </c>
      <c r="D6" s="18" t="s">
        <v>36</v>
      </c>
      <c r="E6" s="26">
        <v>104</v>
      </c>
      <c r="F6" s="18">
        <v>502.238584</v>
      </c>
      <c r="G6" s="18">
        <v>426.053255</v>
      </c>
      <c r="H6" s="18">
        <v>279.484902</v>
      </c>
      <c r="I6" s="18">
        <v>444.4218817137</v>
      </c>
      <c r="J6" s="19">
        <v>1.5</v>
      </c>
      <c r="K6" s="18">
        <f t="shared" si="0"/>
        <v>666.6328225705499</v>
      </c>
      <c r="L6" s="19">
        <f t="shared" si="1"/>
        <v>0.628872954955099</v>
      </c>
    </row>
    <row r="7" spans="1:12" ht="15">
      <c r="A7" s="32">
        <v>3</v>
      </c>
      <c r="B7" s="15" t="s">
        <v>37</v>
      </c>
      <c r="C7" s="20" t="s">
        <v>38</v>
      </c>
      <c r="D7" s="18" t="s">
        <v>39</v>
      </c>
      <c r="E7" s="26">
        <v>3</v>
      </c>
      <c r="F7" s="18">
        <v>3.61769</v>
      </c>
      <c r="G7" s="18">
        <v>3.010983</v>
      </c>
      <c r="H7" s="18">
        <v>1.80659</v>
      </c>
      <c r="I7" s="18">
        <v>146.7687345498</v>
      </c>
      <c r="J7" s="19"/>
      <c r="K7" s="18">
        <f t="shared" si="0"/>
      </c>
      <c r="L7" s="19">
        <f t="shared" si="1"/>
        <v>0.012309092979111345</v>
      </c>
    </row>
    <row r="8" spans="1:12" ht="15">
      <c r="A8" s="33"/>
      <c r="B8" s="15" t="s">
        <v>40</v>
      </c>
      <c r="C8" s="20" t="s">
        <v>41</v>
      </c>
      <c r="D8" s="18" t="s">
        <v>42</v>
      </c>
      <c r="E8" s="26">
        <v>2</v>
      </c>
      <c r="F8" s="18">
        <v>7.299319</v>
      </c>
      <c r="G8" s="18">
        <v>6.84447</v>
      </c>
      <c r="H8" s="18">
        <v>4.106682</v>
      </c>
      <c r="I8" s="18">
        <v>146.7687345498</v>
      </c>
      <c r="J8" s="19"/>
      <c r="K8" s="18">
        <f t="shared" si="0"/>
      </c>
      <c r="L8" s="19">
        <f t="shared" si="1"/>
        <v>0.02798063233696796</v>
      </c>
    </row>
    <row r="9" spans="1:12" ht="15">
      <c r="A9" s="33"/>
      <c r="B9" s="15" t="s">
        <v>46</v>
      </c>
      <c r="C9" s="20" t="s">
        <v>47</v>
      </c>
      <c r="D9" s="18" t="s">
        <v>48</v>
      </c>
      <c r="E9" s="26">
        <v>39</v>
      </c>
      <c r="F9" s="18">
        <v>405.901905</v>
      </c>
      <c r="G9" s="18">
        <v>328.377096</v>
      </c>
      <c r="H9" s="18">
        <v>317.017086</v>
      </c>
      <c r="I9" s="18">
        <v>277.9405763805</v>
      </c>
      <c r="J9" s="19">
        <v>2</v>
      </c>
      <c r="K9" s="18">
        <f t="shared" si="0"/>
        <v>555.881152761</v>
      </c>
      <c r="L9" s="19">
        <f t="shared" si="1"/>
        <v>1.140593036570538</v>
      </c>
    </row>
    <row r="10" spans="1:12" ht="15">
      <c r="A10" s="34"/>
      <c r="B10" s="15">
        <v>3.2</v>
      </c>
      <c r="C10" s="20" t="s">
        <v>52</v>
      </c>
      <c r="D10" s="18" t="s">
        <v>53</v>
      </c>
      <c r="E10" s="26">
        <v>6</v>
      </c>
      <c r="F10" s="18">
        <v>167.63464</v>
      </c>
      <c r="G10" s="18">
        <v>155.994697</v>
      </c>
      <c r="H10" s="18">
        <v>152.863367</v>
      </c>
      <c r="I10" s="18">
        <v>260.21122048350003</v>
      </c>
      <c r="J10" s="19"/>
      <c r="K10" s="18">
        <f t="shared" si="0"/>
      </c>
      <c r="L10" s="19">
        <f t="shared" si="1"/>
        <v>0.5874587833528611</v>
      </c>
    </row>
    <row r="11" spans="1:12" ht="15">
      <c r="A11" s="32">
        <v>4</v>
      </c>
      <c r="B11" s="15">
        <v>4.1</v>
      </c>
      <c r="C11" s="20" t="s">
        <v>56</v>
      </c>
      <c r="D11" s="18" t="s">
        <v>57</v>
      </c>
      <c r="E11" s="26">
        <v>3</v>
      </c>
      <c r="F11" s="18">
        <v>344.746689</v>
      </c>
      <c r="G11" s="18">
        <v>311.273921</v>
      </c>
      <c r="H11" s="18">
        <v>305.048442</v>
      </c>
      <c r="I11" s="18">
        <v>864.676786174</v>
      </c>
      <c r="J11" s="19"/>
      <c r="K11" s="18">
        <f t="shared" si="0"/>
      </c>
      <c r="L11" s="19">
        <f t="shared" si="1"/>
        <v>0.3527889806661408</v>
      </c>
    </row>
    <row r="12" spans="1:12" ht="15">
      <c r="A12" s="33"/>
      <c r="B12" s="15">
        <v>4.2</v>
      </c>
      <c r="C12" s="20" t="s">
        <v>58</v>
      </c>
      <c r="D12" s="18" t="s">
        <v>57</v>
      </c>
      <c r="E12" s="26">
        <v>2</v>
      </c>
      <c r="F12" s="18">
        <v>4.617921</v>
      </c>
      <c r="G12" s="18">
        <v>4.520167</v>
      </c>
      <c r="H12" s="18">
        <v>4.429764</v>
      </c>
      <c r="I12" s="18">
        <v>96.027882434</v>
      </c>
      <c r="J12" s="19"/>
      <c r="K12" s="18">
        <f t="shared" si="0"/>
      </c>
      <c r="L12" s="19">
        <f t="shared" si="1"/>
        <v>0.046129976916283434</v>
      </c>
    </row>
    <row r="13" spans="1:12" ht="15">
      <c r="A13" s="33"/>
      <c r="B13" s="15">
        <v>4.3</v>
      </c>
      <c r="C13" s="20" t="s">
        <v>59</v>
      </c>
      <c r="D13" s="18" t="s">
        <v>57</v>
      </c>
      <c r="E13" s="26">
        <v>1</v>
      </c>
      <c r="F13" s="18">
        <v>6.42513</v>
      </c>
      <c r="G13" s="18">
        <v>6.411848</v>
      </c>
      <c r="H13" s="18">
        <v>6.283611</v>
      </c>
      <c r="I13" s="18">
        <v>45.139492408</v>
      </c>
      <c r="J13" s="19"/>
      <c r="K13" s="18">
        <f t="shared" si="0"/>
      </c>
      <c r="L13" s="19">
        <f t="shared" si="1"/>
        <v>0.13920429018573469</v>
      </c>
    </row>
    <row r="14" spans="1:12" ht="15">
      <c r="A14" s="34"/>
      <c r="B14" s="15" t="s">
        <v>60</v>
      </c>
      <c r="C14" s="20" t="s">
        <v>61</v>
      </c>
      <c r="D14" s="18" t="s">
        <v>57</v>
      </c>
      <c r="E14" s="26">
        <v>4</v>
      </c>
      <c r="F14" s="18">
        <v>18.274487</v>
      </c>
      <c r="G14" s="18">
        <v>9.745078</v>
      </c>
      <c r="H14" s="18">
        <v>9.550177</v>
      </c>
      <c r="I14" s="18">
        <v>39.709977991</v>
      </c>
      <c r="J14" s="19"/>
      <c r="K14" s="18">
        <f t="shared" si="0"/>
      </c>
      <c r="L14" s="19">
        <f t="shared" si="1"/>
        <v>0.2404981690537447</v>
      </c>
    </row>
    <row r="15" spans="1:12" ht="15">
      <c r="A15" s="32">
        <v>5</v>
      </c>
      <c r="B15" s="15">
        <v>5.1</v>
      </c>
      <c r="C15" s="20" t="s">
        <v>64</v>
      </c>
      <c r="D15" s="18" t="s">
        <v>65</v>
      </c>
      <c r="E15" s="26">
        <v>30</v>
      </c>
      <c r="F15" s="18">
        <v>376.69907</v>
      </c>
      <c r="G15" s="18">
        <v>373.347963</v>
      </c>
      <c r="H15" s="18">
        <v>365.880795</v>
      </c>
      <c r="I15" s="18">
        <v>202.3916153985</v>
      </c>
      <c r="J15" s="19">
        <v>1.8078</v>
      </c>
      <c r="K15" s="18">
        <f t="shared" si="0"/>
        <v>365.8835623174083</v>
      </c>
      <c r="L15" s="19">
        <f t="shared" si="1"/>
        <v>1.8077863269167407</v>
      </c>
    </row>
    <row r="16" spans="1:12" ht="15">
      <c r="A16" s="33"/>
      <c r="B16" s="15" t="s">
        <v>66</v>
      </c>
      <c r="C16" s="20" t="s">
        <v>67</v>
      </c>
      <c r="D16" s="18" t="s">
        <v>68</v>
      </c>
      <c r="E16" s="26">
        <v>3</v>
      </c>
      <c r="F16" s="18">
        <v>58.992061</v>
      </c>
      <c r="G16" s="18">
        <v>57.321716</v>
      </c>
      <c r="H16" s="18">
        <v>56.175281</v>
      </c>
      <c r="I16" s="18">
        <v>101.198889</v>
      </c>
      <c r="J16" s="19"/>
      <c r="K16" s="18">
        <f t="shared" si="0"/>
      </c>
      <c r="L16" s="19">
        <f t="shared" si="1"/>
        <v>0.5550978034946609</v>
      </c>
    </row>
    <row r="17" spans="1:12" ht="15">
      <c r="A17" s="33"/>
      <c r="B17" s="15" t="s">
        <v>69</v>
      </c>
      <c r="C17" s="20" t="s">
        <v>70</v>
      </c>
      <c r="D17" s="18" t="s">
        <v>71</v>
      </c>
      <c r="E17" s="26">
        <v>5</v>
      </c>
      <c r="F17" s="18">
        <v>37.758233</v>
      </c>
      <c r="G17" s="18">
        <v>37.058343</v>
      </c>
      <c r="H17" s="18">
        <v>36.317176</v>
      </c>
      <c r="I17" s="18">
        <v>57.2307012189</v>
      </c>
      <c r="J17" s="19"/>
      <c r="K17" s="18">
        <f t="shared" si="0"/>
      </c>
      <c r="L17" s="19">
        <f t="shared" si="1"/>
        <v>0.6345750659439157</v>
      </c>
    </row>
    <row r="18" spans="1:12" ht="15">
      <c r="A18" s="34"/>
      <c r="B18" s="15" t="s">
        <v>72</v>
      </c>
      <c r="C18" s="20" t="s">
        <v>73</v>
      </c>
      <c r="D18" s="18" t="s">
        <v>74</v>
      </c>
      <c r="E18" s="26">
        <v>6</v>
      </c>
      <c r="F18" s="18">
        <v>35.559547</v>
      </c>
      <c r="G18" s="18">
        <v>34.987952</v>
      </c>
      <c r="H18" s="18">
        <v>34.281638</v>
      </c>
      <c r="I18" s="18">
        <v>57.2307012189</v>
      </c>
      <c r="J18" s="19"/>
      <c r="K18" s="18">
        <f t="shared" si="0"/>
      </c>
      <c r="L18" s="19">
        <f t="shared" si="1"/>
        <v>0.5990078274399817</v>
      </c>
    </row>
    <row r="19" spans="1:12" ht="15">
      <c r="A19" s="32">
        <v>6</v>
      </c>
      <c r="B19" s="15" t="s">
        <v>78</v>
      </c>
      <c r="C19" s="20" t="s">
        <v>79</v>
      </c>
      <c r="D19" s="18" t="s">
        <v>80</v>
      </c>
      <c r="E19" s="26">
        <v>2</v>
      </c>
      <c r="F19" s="18">
        <v>25.236821</v>
      </c>
      <c r="G19" s="18">
        <v>24.725767</v>
      </c>
      <c r="H19" s="18">
        <v>24.231251</v>
      </c>
      <c r="I19" s="18">
        <v>767.1072375549</v>
      </c>
      <c r="J19" s="19"/>
      <c r="K19" s="18">
        <f t="shared" si="0"/>
      </c>
      <c r="L19" s="19">
        <f t="shared" si="1"/>
        <v>0.03158782737761072</v>
      </c>
    </row>
    <row r="20" spans="1:12" ht="15">
      <c r="A20" s="34"/>
      <c r="B20" s="15" t="s">
        <v>83</v>
      </c>
      <c r="C20" s="20" t="s">
        <v>84</v>
      </c>
      <c r="D20" s="53" t="s">
        <v>85</v>
      </c>
      <c r="E20" s="26">
        <v>5</v>
      </c>
      <c r="F20" s="18">
        <v>1213.250168</v>
      </c>
      <c r="G20" s="18">
        <v>1149.492707</v>
      </c>
      <c r="H20" s="18">
        <v>1126.502842</v>
      </c>
      <c r="I20" s="18">
        <v>636.1347192849</v>
      </c>
      <c r="J20" s="19">
        <v>1.5</v>
      </c>
      <c r="K20" s="18">
        <f t="shared" si="0"/>
        <v>954.20207892735</v>
      </c>
      <c r="L20" s="19">
        <f t="shared" si="1"/>
        <v>1.7708557760631882</v>
      </c>
    </row>
    <row r="21" spans="1:12" ht="15">
      <c r="A21" s="32">
        <v>7</v>
      </c>
      <c r="B21" s="15" t="s">
        <v>86</v>
      </c>
      <c r="C21" s="20" t="s">
        <v>87</v>
      </c>
      <c r="D21" s="53" t="s">
        <v>88</v>
      </c>
      <c r="E21" s="26">
        <v>3</v>
      </c>
      <c r="F21" s="18">
        <v>29.41071</v>
      </c>
      <c r="G21" s="18">
        <v>29.389424</v>
      </c>
      <c r="H21" s="18">
        <v>28.801636</v>
      </c>
      <c r="I21" s="18">
        <v>70.9628285025</v>
      </c>
      <c r="J21" s="19"/>
      <c r="K21" s="18">
        <f t="shared" si="0"/>
      </c>
      <c r="L21" s="19">
        <f t="shared" si="1"/>
        <v>0.40586933480230886</v>
      </c>
    </row>
    <row r="22" spans="1:12" ht="15">
      <c r="A22" s="34"/>
      <c r="B22" s="15" t="s">
        <v>89</v>
      </c>
      <c r="C22" s="20" t="s">
        <v>90</v>
      </c>
      <c r="D22" s="53" t="s">
        <v>157</v>
      </c>
      <c r="E22" s="26">
        <v>3</v>
      </c>
      <c r="F22" s="18">
        <v>49.05907</v>
      </c>
      <c r="G22" s="18">
        <v>48.86206</v>
      </c>
      <c r="H22" s="18">
        <v>47.874085</v>
      </c>
      <c r="I22" s="18">
        <v>70.9628285025</v>
      </c>
      <c r="J22" s="19"/>
      <c r="K22" s="18">
        <f t="shared" si="0"/>
      </c>
      <c r="L22" s="19">
        <f t="shared" si="1"/>
        <v>0.6746360877979013</v>
      </c>
    </row>
    <row r="23" spans="1:12" ht="15">
      <c r="A23" s="32">
        <v>8</v>
      </c>
      <c r="B23" s="15" t="s">
        <v>94</v>
      </c>
      <c r="C23" s="20" t="s">
        <v>95</v>
      </c>
      <c r="D23" s="53" t="s">
        <v>96</v>
      </c>
      <c r="E23" s="26">
        <v>4</v>
      </c>
      <c r="F23" s="18">
        <v>31.42167</v>
      </c>
      <c r="G23" s="18">
        <v>31.37373</v>
      </c>
      <c r="H23" s="18">
        <v>30.746255</v>
      </c>
      <c r="I23" s="18">
        <v>133.7905607075</v>
      </c>
      <c r="J23" s="19">
        <v>2</v>
      </c>
      <c r="K23" s="18">
        <f t="shared" si="0"/>
        <v>267.581121415</v>
      </c>
      <c r="L23" s="19">
        <f t="shared" si="1"/>
        <v>0.22980885076951799</v>
      </c>
    </row>
    <row r="24" spans="1:12" ht="30">
      <c r="A24" s="33"/>
      <c r="B24" s="15" t="s">
        <v>97</v>
      </c>
      <c r="C24" s="20" t="s">
        <v>160</v>
      </c>
      <c r="D24" s="49" t="s">
        <v>158</v>
      </c>
      <c r="E24" s="26">
        <v>5</v>
      </c>
      <c r="F24" s="18">
        <v>96.142898</v>
      </c>
      <c r="G24" s="18">
        <v>96.142898</v>
      </c>
      <c r="H24" s="18">
        <v>85.232764</v>
      </c>
      <c r="I24" s="18">
        <v>557.616489336</v>
      </c>
      <c r="J24" s="19"/>
      <c r="K24" s="18">
        <f t="shared" si="0"/>
      </c>
      <c r="L24" s="19">
        <f t="shared" si="1"/>
        <v>0.15285194328003768</v>
      </c>
    </row>
    <row r="25" spans="1:12" ht="15">
      <c r="A25" s="33"/>
      <c r="B25" s="15" t="s">
        <v>99</v>
      </c>
      <c r="C25" s="20" t="s">
        <v>100</v>
      </c>
      <c r="D25" s="53" t="s">
        <v>101</v>
      </c>
      <c r="E25" s="26">
        <v>3</v>
      </c>
      <c r="F25" s="18">
        <v>30.911535</v>
      </c>
      <c r="G25" s="18">
        <v>20.448145</v>
      </c>
      <c r="H25" s="18">
        <v>20.039183</v>
      </c>
      <c r="I25" s="18">
        <v>291.554802</v>
      </c>
      <c r="J25" s="19"/>
      <c r="K25" s="18">
        <f t="shared" si="0"/>
      </c>
      <c r="L25" s="19">
        <f t="shared" si="1"/>
        <v>0.06873213153251374</v>
      </c>
    </row>
    <row r="26" spans="1:12" ht="30">
      <c r="A26" s="33"/>
      <c r="B26" s="15" t="s">
        <v>102</v>
      </c>
      <c r="C26" s="20" t="s">
        <v>103</v>
      </c>
      <c r="D26" s="49" t="s">
        <v>158</v>
      </c>
      <c r="E26" s="26">
        <v>5</v>
      </c>
      <c r="F26" s="18">
        <v>157.319469</v>
      </c>
      <c r="G26" s="18">
        <v>157.193859</v>
      </c>
      <c r="H26" s="18">
        <v>142.988355</v>
      </c>
      <c r="I26" s="18">
        <v>212.5035</v>
      </c>
      <c r="J26" s="19"/>
      <c r="K26" s="18">
        <f t="shared" si="0"/>
      </c>
      <c r="L26" s="19">
        <f t="shared" si="1"/>
        <v>0.67287529381869</v>
      </c>
    </row>
    <row r="27" spans="1:12" ht="15">
      <c r="A27" s="33"/>
      <c r="B27" s="15" t="s">
        <v>104</v>
      </c>
      <c r="C27" s="20" t="s">
        <v>105</v>
      </c>
      <c r="D27" s="18" t="s">
        <v>106</v>
      </c>
      <c r="E27" s="26">
        <v>14</v>
      </c>
      <c r="F27" s="18">
        <v>40.835733</v>
      </c>
      <c r="G27" s="18">
        <v>39.075102</v>
      </c>
      <c r="H27" s="18">
        <v>38.28949</v>
      </c>
      <c r="I27" s="18">
        <v>22.1546185047</v>
      </c>
      <c r="J27" s="19">
        <v>2</v>
      </c>
      <c r="K27" s="18">
        <f t="shared" si="0"/>
        <v>44.3092370094</v>
      </c>
      <c r="L27" s="19">
        <f t="shared" si="1"/>
        <v>1.7282847814272704</v>
      </c>
    </row>
    <row r="28" spans="1:12" ht="15">
      <c r="A28" s="33"/>
      <c r="B28" s="15" t="s">
        <v>107</v>
      </c>
      <c r="C28" s="20" t="s">
        <v>108</v>
      </c>
      <c r="D28" s="18" t="s">
        <v>109</v>
      </c>
      <c r="E28" s="26">
        <v>6</v>
      </c>
      <c r="F28" s="18">
        <v>23.170975</v>
      </c>
      <c r="G28" s="18">
        <v>22.566491</v>
      </c>
      <c r="H28" s="18">
        <v>22.115158</v>
      </c>
      <c r="I28" s="18">
        <v>77.0537691</v>
      </c>
      <c r="J28" s="19"/>
      <c r="K28" s="18">
        <f t="shared" si="0"/>
      </c>
      <c r="L28" s="19">
        <f t="shared" si="1"/>
        <v>0.2870094254740357</v>
      </c>
    </row>
    <row r="29" spans="1:12" ht="15">
      <c r="A29" s="33"/>
      <c r="B29" s="15" t="s">
        <v>110</v>
      </c>
      <c r="C29" s="20" t="s">
        <v>111</v>
      </c>
      <c r="D29" s="18" t="s">
        <v>112</v>
      </c>
      <c r="E29" s="26">
        <v>1</v>
      </c>
      <c r="F29" s="18">
        <v>5.497999</v>
      </c>
      <c r="G29" s="18">
        <v>4.520688</v>
      </c>
      <c r="H29" s="18">
        <v>4.430274</v>
      </c>
      <c r="I29" s="18">
        <v>346.6262646</v>
      </c>
      <c r="J29" s="19"/>
      <c r="K29" s="18">
        <f t="shared" si="0"/>
      </c>
      <c r="L29" s="19">
        <f t="shared" si="1"/>
        <v>0.012781126107430001</v>
      </c>
    </row>
    <row r="30" spans="1:12" ht="15">
      <c r="A30" s="34"/>
      <c r="B30" s="15" t="s">
        <v>145</v>
      </c>
      <c r="C30" s="20" t="s">
        <v>146</v>
      </c>
      <c r="D30" s="18" t="s">
        <v>147</v>
      </c>
      <c r="E30" s="26">
        <v>1</v>
      </c>
      <c r="F30" s="18">
        <v>84.38834</v>
      </c>
      <c r="G30" s="18">
        <v>84.38834</v>
      </c>
      <c r="H30" s="18">
        <v>59.071838</v>
      </c>
      <c r="I30" s="18">
        <v>448.1746699122</v>
      </c>
      <c r="J30" s="19"/>
      <c r="K30" s="18">
        <f t="shared" si="0"/>
      </c>
      <c r="L30" s="19">
        <f t="shared" si="1"/>
        <v>0.13180539188342016</v>
      </c>
    </row>
    <row r="31" spans="1:12" ht="15">
      <c r="A31" s="32">
        <v>10</v>
      </c>
      <c r="B31" s="15" t="s">
        <v>116</v>
      </c>
      <c r="C31" s="20" t="s">
        <v>117</v>
      </c>
      <c r="D31" s="18" t="s">
        <v>118</v>
      </c>
      <c r="E31" s="26">
        <v>4</v>
      </c>
      <c r="F31" s="18">
        <v>18.940027</v>
      </c>
      <c r="G31" s="18">
        <v>18.445575</v>
      </c>
      <c r="H31" s="18">
        <v>18.076664</v>
      </c>
      <c r="I31" s="18">
        <v>15.8176319103</v>
      </c>
      <c r="J31" s="19"/>
      <c r="K31" s="18">
        <f t="shared" si="0"/>
      </c>
      <c r="L31" s="19">
        <f t="shared" si="1"/>
        <v>1.1428173384303488</v>
      </c>
    </row>
    <row r="32" spans="1:12" ht="15">
      <c r="A32" s="33"/>
      <c r="B32" s="15" t="s">
        <v>119</v>
      </c>
      <c r="C32" s="20" t="s">
        <v>120</v>
      </c>
      <c r="D32" s="18" t="s">
        <v>121</v>
      </c>
      <c r="E32" s="26">
        <v>2</v>
      </c>
      <c r="F32" s="18">
        <v>43.642888</v>
      </c>
      <c r="G32" s="18">
        <v>42.901784</v>
      </c>
      <c r="H32" s="18">
        <v>42.901784</v>
      </c>
      <c r="I32" s="18">
        <v>59.106951288</v>
      </c>
      <c r="J32" s="19"/>
      <c r="K32" s="18">
        <f t="shared" si="0"/>
      </c>
      <c r="L32" s="19">
        <f t="shared" si="1"/>
        <v>0.7258331391676769</v>
      </c>
    </row>
    <row r="33" spans="1:12" ht="15">
      <c r="A33" s="33"/>
      <c r="B33" s="15" t="s">
        <v>122</v>
      </c>
      <c r="C33" s="20" t="s">
        <v>123</v>
      </c>
      <c r="D33" s="18" t="s">
        <v>124</v>
      </c>
      <c r="E33" s="26">
        <v>22</v>
      </c>
      <c r="F33" s="18">
        <v>74.056058</v>
      </c>
      <c r="G33" s="18">
        <v>71.612978</v>
      </c>
      <c r="H33" s="18">
        <v>70.17779</v>
      </c>
      <c r="I33" s="18">
        <v>70.6631230107</v>
      </c>
      <c r="J33" s="19"/>
      <c r="K33" s="18">
        <f t="shared" si="0"/>
      </c>
      <c r="L33" s="19">
        <f t="shared" si="1"/>
        <v>0.9931317356207634</v>
      </c>
    </row>
    <row r="34" spans="1:12" ht="15">
      <c r="A34" s="33"/>
      <c r="B34" s="15" t="s">
        <v>125</v>
      </c>
      <c r="C34" s="20" t="s">
        <v>126</v>
      </c>
      <c r="D34" s="18" t="s">
        <v>34</v>
      </c>
      <c r="E34" s="26">
        <v>11</v>
      </c>
      <c r="F34" s="18">
        <v>77.62312</v>
      </c>
      <c r="G34" s="18">
        <v>76.85841</v>
      </c>
      <c r="H34" s="18">
        <v>75.301335</v>
      </c>
      <c r="I34" s="18">
        <v>66.2764463163</v>
      </c>
      <c r="J34" s="19">
        <v>1.808</v>
      </c>
      <c r="K34" s="18">
        <f t="shared" si="0"/>
        <v>119.8278149398704</v>
      </c>
      <c r="L34" s="19">
        <f t="shared" si="1"/>
        <v>1.136170377039066</v>
      </c>
    </row>
    <row r="35" spans="1:12" ht="15">
      <c r="A35" s="33"/>
      <c r="B35" s="15" t="s">
        <v>148</v>
      </c>
      <c r="C35" s="20" t="s">
        <v>149</v>
      </c>
      <c r="D35" s="18" t="s">
        <v>150</v>
      </c>
      <c r="E35" s="26">
        <v>1</v>
      </c>
      <c r="F35" s="18">
        <v>103.595247</v>
      </c>
      <c r="G35" s="18">
        <v>96.956021</v>
      </c>
      <c r="H35" s="18">
        <v>82.412618</v>
      </c>
      <c r="I35" s="46">
        <v>358.09</v>
      </c>
      <c r="J35" s="47" t="s">
        <v>153</v>
      </c>
      <c r="K35" s="47"/>
      <c r="L35" s="19"/>
    </row>
    <row r="36" spans="1:12" ht="15">
      <c r="A36" s="34"/>
      <c r="B36" s="15" t="s">
        <v>151</v>
      </c>
      <c r="C36" s="20" t="s">
        <v>152</v>
      </c>
      <c r="D36" s="18" t="s">
        <v>150</v>
      </c>
      <c r="E36" s="26">
        <v>1</v>
      </c>
      <c r="F36" s="18">
        <v>110.508035</v>
      </c>
      <c r="G36" s="18">
        <v>85.925377</v>
      </c>
      <c r="H36" s="18">
        <v>73.036571</v>
      </c>
      <c r="I36" s="46"/>
      <c r="J36" s="47"/>
      <c r="K36" s="47"/>
      <c r="L36" s="19">
        <f t="shared" si="1"/>
      </c>
    </row>
  </sheetData>
  <sheetProtection formatCells="0" formatColumns="0" formatRows="0" insertColumns="0" insertRows="0" insertHyperlinks="0" deleteColumns="0" deleteRows="0" sort="0" autoFilter="0" pivotTables="0"/>
  <mergeCells count="12">
    <mergeCell ref="A23:A30"/>
    <mergeCell ref="A31:A36"/>
    <mergeCell ref="J2:K2"/>
    <mergeCell ref="I35:I36"/>
    <mergeCell ref="J35:K36"/>
    <mergeCell ref="D1:K1"/>
    <mergeCell ref="A4:A6"/>
    <mergeCell ref="A7:A10"/>
    <mergeCell ref="A11:A14"/>
    <mergeCell ref="A15:A18"/>
    <mergeCell ref="A19:A20"/>
    <mergeCell ref="A21:A22"/>
  </mergeCells>
  <printOptions/>
  <pageMargins left="0.75" right="0.75"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Cristina Bodron</cp:lastModifiedBy>
  <dcterms:created xsi:type="dcterms:W3CDTF">2016-06-29T09:37:39Z</dcterms:created>
  <dcterms:modified xsi:type="dcterms:W3CDTF">2019-08-07T06:36:52Z</dcterms:modified>
  <cp:category/>
  <cp:version/>
  <cp:contentType/>
  <cp:contentStatus/>
</cp:coreProperties>
</file>